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1037772\Desktop\FERTIGE DISS\Messkoffer Radioaktivität\"/>
    </mc:Choice>
  </mc:AlternateContent>
  <bookViews>
    <workbookView xWindow="0" yWindow="0" windowWidth="28800" windowHeight="1359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" i="1" l="1"/>
  <c r="M33" i="1"/>
  <c r="H38" i="1" s="1"/>
  <c r="H77" i="1" l="1"/>
  <c r="H41" i="1"/>
  <c r="H49" i="1"/>
  <c r="H61" i="1"/>
  <c r="G61" i="1" s="1"/>
  <c r="D57" i="1" s="1"/>
  <c r="G38" i="1"/>
  <c r="D34" i="1" s="1"/>
  <c r="H45" i="1"/>
  <c r="G45" i="1" s="1"/>
  <c r="D41" i="1" s="1"/>
  <c r="H53" i="1"/>
  <c r="H69" i="1"/>
  <c r="G69" i="1" s="1"/>
  <c r="D65" i="1" s="1"/>
  <c r="H85" i="1"/>
  <c r="H43" i="1"/>
  <c r="G43" i="1" s="1"/>
  <c r="D39" i="1" s="1"/>
  <c r="H51" i="1"/>
  <c r="G51" i="1" s="1"/>
  <c r="D47" i="1" s="1"/>
  <c r="H65" i="1"/>
  <c r="G65" i="1" s="1"/>
  <c r="D61" i="1" s="1"/>
  <c r="H81" i="1"/>
  <c r="G81" i="1" s="1"/>
  <c r="D77" i="1" s="1"/>
  <c r="H39" i="1"/>
  <c r="G39" i="1" s="1"/>
  <c r="D35" i="1" s="1"/>
  <c r="H47" i="1"/>
  <c r="G47" i="1" s="1"/>
  <c r="D43" i="1" s="1"/>
  <c r="H57" i="1"/>
  <c r="G57" i="1" s="1"/>
  <c r="D53" i="1" s="1"/>
  <c r="H73" i="1"/>
  <c r="H89" i="1"/>
  <c r="H55" i="1"/>
  <c r="G55" i="1" s="1"/>
  <c r="D51" i="1" s="1"/>
  <c r="H59" i="1"/>
  <c r="G59" i="1" s="1"/>
  <c r="D55" i="1" s="1"/>
  <c r="H63" i="1"/>
  <c r="G63" i="1" s="1"/>
  <c r="D59" i="1" s="1"/>
  <c r="H67" i="1"/>
  <c r="G67" i="1" s="1"/>
  <c r="D63" i="1" s="1"/>
  <c r="H71" i="1"/>
  <c r="G71" i="1" s="1"/>
  <c r="D67" i="1" s="1"/>
  <c r="H75" i="1"/>
  <c r="G75" i="1" s="1"/>
  <c r="D71" i="1" s="1"/>
  <c r="H79" i="1"/>
  <c r="G79" i="1" s="1"/>
  <c r="D75" i="1" s="1"/>
  <c r="H83" i="1"/>
  <c r="G83" i="1" s="1"/>
  <c r="D79" i="1" s="1"/>
  <c r="H87" i="1"/>
  <c r="G87" i="1" s="1"/>
  <c r="D83" i="1" s="1"/>
  <c r="H40" i="1"/>
  <c r="G40" i="1" s="1"/>
  <c r="D36" i="1" s="1"/>
  <c r="H44" i="1"/>
  <c r="G44" i="1" s="1"/>
  <c r="D40" i="1" s="1"/>
  <c r="H48" i="1"/>
  <c r="G48" i="1" s="1"/>
  <c r="D44" i="1" s="1"/>
  <c r="H52" i="1"/>
  <c r="H56" i="1"/>
  <c r="G56" i="1" s="1"/>
  <c r="D52" i="1" s="1"/>
  <c r="H60" i="1"/>
  <c r="G60" i="1" s="1"/>
  <c r="D56" i="1" s="1"/>
  <c r="H64" i="1"/>
  <c r="G64" i="1" s="1"/>
  <c r="D60" i="1" s="1"/>
  <c r="H68" i="1"/>
  <c r="H72" i="1"/>
  <c r="G72" i="1" s="1"/>
  <c r="D68" i="1" s="1"/>
  <c r="H76" i="1"/>
  <c r="G76" i="1" s="1"/>
  <c r="D72" i="1" s="1"/>
  <c r="H80" i="1"/>
  <c r="G80" i="1" s="1"/>
  <c r="D76" i="1" s="1"/>
  <c r="H84" i="1"/>
  <c r="H88" i="1"/>
  <c r="G88" i="1" s="1"/>
  <c r="D84" i="1" s="1"/>
  <c r="H42" i="1"/>
  <c r="G42" i="1" s="1"/>
  <c r="D38" i="1" s="1"/>
  <c r="H46" i="1"/>
  <c r="G46" i="1" s="1"/>
  <c r="D42" i="1" s="1"/>
  <c r="H50" i="1"/>
  <c r="G50" i="1" s="1"/>
  <c r="D46" i="1" s="1"/>
  <c r="H54" i="1"/>
  <c r="G54" i="1" s="1"/>
  <c r="D50" i="1" s="1"/>
  <c r="H58" i="1"/>
  <c r="G58" i="1" s="1"/>
  <c r="D54" i="1" s="1"/>
  <c r="H62" i="1"/>
  <c r="G62" i="1" s="1"/>
  <c r="D58" i="1" s="1"/>
  <c r="H66" i="1"/>
  <c r="G66" i="1" s="1"/>
  <c r="D62" i="1" s="1"/>
  <c r="H70" i="1"/>
  <c r="G70" i="1" s="1"/>
  <c r="D66" i="1" s="1"/>
  <c r="H74" i="1"/>
  <c r="G74" i="1" s="1"/>
  <c r="D70" i="1" s="1"/>
  <c r="H78" i="1"/>
  <c r="G78" i="1" s="1"/>
  <c r="D74" i="1" s="1"/>
  <c r="H82" i="1"/>
  <c r="G82" i="1" s="1"/>
  <c r="D78" i="1" s="1"/>
  <c r="H86" i="1"/>
  <c r="G86" i="1" s="1"/>
  <c r="D82" i="1" s="1"/>
  <c r="H90" i="1"/>
  <c r="G90" i="1" s="1"/>
  <c r="D86" i="1" s="1"/>
  <c r="G89" i="1"/>
  <c r="D85" i="1" s="1"/>
  <c r="G52" i="1"/>
  <c r="D48" i="1" s="1"/>
  <c r="G68" i="1"/>
  <c r="D64" i="1" s="1"/>
  <c r="G84" i="1"/>
  <c r="D80" i="1" s="1"/>
  <c r="G41" i="1"/>
  <c r="D37" i="1" s="1"/>
  <c r="G49" i="1"/>
  <c r="D45" i="1" s="1"/>
  <c r="G53" i="1"/>
  <c r="D49" i="1" s="1"/>
  <c r="G73" i="1"/>
  <c r="D69" i="1" s="1"/>
  <c r="G77" i="1"/>
  <c r="D73" i="1" s="1"/>
  <c r="G85" i="1"/>
  <c r="D81" i="1" s="1"/>
  <c r="H37" i="1"/>
  <c r="C54" i="1"/>
  <c r="D23" i="1"/>
  <c r="C66" i="1" s="1"/>
  <c r="D28" i="1"/>
  <c r="C77" i="1" s="1"/>
  <c r="C44" i="1"/>
  <c r="M13" i="1"/>
  <c r="C53" i="1" s="1"/>
  <c r="L13" i="1"/>
  <c r="C52" i="1" s="1"/>
  <c r="K13" i="1"/>
  <c r="C51" i="1" s="1"/>
  <c r="J13" i="1"/>
  <c r="C50" i="1" s="1"/>
  <c r="I13" i="1"/>
  <c r="C49" i="1" s="1"/>
  <c r="H13" i="1"/>
  <c r="C48" i="1" s="1"/>
  <c r="G13" i="1"/>
  <c r="C47" i="1" s="1"/>
  <c r="F13" i="1"/>
  <c r="C46" i="1" s="1"/>
  <c r="E13" i="1"/>
  <c r="C45" i="1" s="1"/>
  <c r="D13" i="1"/>
  <c r="C13" i="1"/>
  <c r="C43" i="1" s="1"/>
  <c r="M28" i="1"/>
  <c r="C86" i="1" s="1"/>
  <c r="L28" i="1"/>
  <c r="C85" i="1" s="1"/>
  <c r="K28" i="1"/>
  <c r="C84" i="1" s="1"/>
  <c r="J28" i="1"/>
  <c r="C83" i="1" s="1"/>
  <c r="I28" i="1"/>
  <c r="C82" i="1" s="1"/>
  <c r="H28" i="1"/>
  <c r="C81" i="1" s="1"/>
  <c r="G28" i="1"/>
  <c r="C80" i="1" s="1"/>
  <c r="F28" i="1"/>
  <c r="C79" i="1" s="1"/>
  <c r="E28" i="1"/>
  <c r="C78" i="1" s="1"/>
  <c r="C28" i="1"/>
  <c r="M23" i="1"/>
  <c r="C75" i="1" s="1"/>
  <c r="L23" i="1"/>
  <c r="C74" i="1" s="1"/>
  <c r="K23" i="1"/>
  <c r="C73" i="1" s="1"/>
  <c r="J23" i="1"/>
  <c r="C72" i="1" s="1"/>
  <c r="I23" i="1"/>
  <c r="C71" i="1" s="1"/>
  <c r="H23" i="1"/>
  <c r="C70" i="1" s="1"/>
  <c r="G23" i="1"/>
  <c r="C69" i="1" s="1"/>
  <c r="F23" i="1"/>
  <c r="C68" i="1" s="1"/>
  <c r="E23" i="1"/>
  <c r="C67" i="1" s="1"/>
  <c r="C23" i="1"/>
  <c r="C65" i="1" s="1"/>
  <c r="M18" i="1"/>
  <c r="C64" i="1" s="1"/>
  <c r="L18" i="1"/>
  <c r="C63" i="1" s="1"/>
  <c r="K18" i="1"/>
  <c r="C62" i="1" s="1"/>
  <c r="J18" i="1"/>
  <c r="C61" i="1" s="1"/>
  <c r="I18" i="1"/>
  <c r="C60" i="1" s="1"/>
  <c r="H18" i="1"/>
  <c r="C59" i="1" s="1"/>
  <c r="G18" i="1"/>
  <c r="C58" i="1" s="1"/>
  <c r="F18" i="1"/>
  <c r="C57" i="1" s="1"/>
  <c r="E18" i="1"/>
  <c r="C56" i="1" s="1"/>
  <c r="D18" i="1"/>
  <c r="C55" i="1" s="1"/>
  <c r="C18" i="1"/>
  <c r="D8" i="1"/>
  <c r="C33" i="1" s="1"/>
  <c r="E8" i="1"/>
  <c r="C34" i="1" s="1"/>
  <c r="F8" i="1"/>
  <c r="C35" i="1" s="1"/>
  <c r="G8" i="1"/>
  <c r="C36" i="1" s="1"/>
  <c r="H8" i="1"/>
  <c r="C37" i="1" s="1"/>
  <c r="I8" i="1"/>
  <c r="C38" i="1" s="1"/>
  <c r="J8" i="1"/>
  <c r="C39" i="1" s="1"/>
  <c r="K8" i="1"/>
  <c r="C40" i="1" s="1"/>
  <c r="L8" i="1"/>
  <c r="C41" i="1" s="1"/>
  <c r="M8" i="1"/>
  <c r="C42" i="1" s="1"/>
  <c r="C32" i="1" l="1"/>
  <c r="G36" i="1"/>
  <c r="D32" i="1" s="1"/>
  <c r="G37" i="1"/>
  <c r="D33" i="1" s="1"/>
  <c r="C76" i="1"/>
</calcChain>
</file>

<file path=xl/sharedStrings.xml><?xml version="1.0" encoding="utf-8"?>
<sst xmlns="http://schemas.openxmlformats.org/spreadsheetml/2006/main" count="32" uniqueCount="14">
  <si>
    <t>Zeit (min:sec)</t>
  </si>
  <si>
    <t>Sekunden</t>
  </si>
  <si>
    <t>Schaumkronenhöhe (ml)</t>
  </si>
  <si>
    <r>
      <t>S</t>
    </r>
    <r>
      <rPr>
        <b/>
        <vertAlign val="subscript"/>
        <sz val="11"/>
        <color theme="1"/>
        <rFont val="Verdana"/>
        <family val="2"/>
      </rPr>
      <t>o</t>
    </r>
    <r>
      <rPr>
        <b/>
        <vertAlign val="superscript"/>
        <sz val="11"/>
        <color theme="1"/>
        <rFont val="Verdana"/>
        <family val="2"/>
      </rPr>
      <t xml:space="preserve"> </t>
    </r>
    <r>
      <rPr>
        <b/>
        <sz val="11"/>
        <color theme="1"/>
        <rFont val="Verdana"/>
        <family val="2"/>
      </rPr>
      <t>(ml)</t>
    </r>
  </si>
  <si>
    <r>
      <t>S</t>
    </r>
    <r>
      <rPr>
        <b/>
        <vertAlign val="subscript"/>
        <sz val="11"/>
        <color theme="1"/>
        <rFont val="Verdana"/>
        <family val="2"/>
      </rPr>
      <t xml:space="preserve">u </t>
    </r>
    <r>
      <rPr>
        <b/>
        <sz val="11"/>
        <color theme="1"/>
        <rFont val="Verdana"/>
        <family val="2"/>
      </rPr>
      <t>(ml)</t>
    </r>
  </si>
  <si>
    <r>
      <t>h</t>
    </r>
    <r>
      <rPr>
        <b/>
        <vertAlign val="subscript"/>
        <sz val="11"/>
        <color theme="9"/>
        <rFont val="Verdana"/>
        <family val="2"/>
      </rPr>
      <t xml:space="preserve">S </t>
    </r>
    <r>
      <rPr>
        <b/>
        <sz val="11"/>
        <color theme="9"/>
        <rFont val="Verdana"/>
        <family val="2"/>
      </rPr>
      <t>(ml)</t>
    </r>
  </si>
  <si>
    <t>Halbwertszeiten für den Bierschaumzerfall hier eintragen:</t>
  </si>
  <si>
    <t>1. HWZ</t>
  </si>
  <si>
    <t>2. HWZ</t>
  </si>
  <si>
    <t>berechnete Schaumkronenhöhe</t>
  </si>
  <si>
    <t>gemessen</t>
  </si>
  <si>
    <t>berechnet</t>
  </si>
  <si>
    <r>
      <t xml:space="preserve">Die obere </t>
    </r>
    <r>
      <rPr>
        <b/>
        <i/>
        <sz val="13"/>
        <color theme="1"/>
        <rFont val="Verdana"/>
        <family val="2"/>
      </rPr>
      <t>(S</t>
    </r>
    <r>
      <rPr>
        <b/>
        <i/>
        <vertAlign val="subscript"/>
        <sz val="13"/>
        <color theme="1"/>
        <rFont val="Verdana"/>
        <family val="2"/>
      </rPr>
      <t>o</t>
    </r>
    <r>
      <rPr>
        <b/>
        <i/>
        <sz val="13"/>
        <color theme="1"/>
        <rFont val="Verdana"/>
        <family val="2"/>
      </rPr>
      <t>)</t>
    </r>
    <r>
      <rPr>
        <b/>
        <sz val="13"/>
        <color theme="1"/>
        <rFont val="Verdana"/>
        <family val="2"/>
      </rPr>
      <t xml:space="preserve"> und untere </t>
    </r>
    <r>
      <rPr>
        <b/>
        <i/>
        <sz val="13"/>
        <color theme="1"/>
        <rFont val="Verdana"/>
        <family val="2"/>
      </rPr>
      <t>(S</t>
    </r>
    <r>
      <rPr>
        <b/>
        <i/>
        <vertAlign val="subscript"/>
        <sz val="13"/>
        <color theme="1"/>
        <rFont val="Verdana"/>
        <family val="2"/>
      </rPr>
      <t>u</t>
    </r>
    <r>
      <rPr>
        <b/>
        <i/>
        <sz val="13"/>
        <color theme="1"/>
        <rFont val="Verdana"/>
        <family val="2"/>
      </rPr>
      <t>)</t>
    </r>
    <r>
      <rPr>
        <b/>
        <sz val="13"/>
        <color theme="1"/>
        <rFont val="Verdana"/>
        <family val="2"/>
      </rPr>
      <t xml:space="preserve"> Schaumgrenze in die nachfolgende Tabelle eintragen (Angabe in ml)!</t>
    </r>
  </si>
  <si>
    <r>
      <t>Die Höhe der Schaumkrone (</t>
    </r>
    <r>
      <rPr>
        <i/>
        <sz val="13"/>
        <color theme="1"/>
        <rFont val="Verdana"/>
        <family val="2"/>
      </rPr>
      <t>h</t>
    </r>
    <r>
      <rPr>
        <i/>
        <vertAlign val="subscript"/>
        <sz val="13"/>
        <color theme="1"/>
        <rFont val="Verdana"/>
        <family val="2"/>
      </rPr>
      <t>s</t>
    </r>
    <r>
      <rPr>
        <sz val="13"/>
        <color theme="1"/>
        <rFont val="Verdana"/>
        <family val="2"/>
      </rPr>
      <t>) wird automatisch berechnet und ein entsprechendes Diagramm erstellt.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</si>
</sst>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theme="1"/>
      <name val="Verdana"/>
      <family val="2"/>
    </font>
    <font>
      <b/>
      <sz val="13"/>
      <color theme="1"/>
      <name val="Verdana"/>
      <family val="2"/>
    </font>
    <font>
      <sz val="13"/>
      <color theme="1"/>
      <name val="Verdana"/>
      <family val="2"/>
    </font>
    <font>
      <b/>
      <sz val="11"/>
      <color theme="1"/>
      <name val="Verdana"/>
      <family val="2"/>
    </font>
    <font>
      <b/>
      <vertAlign val="subscript"/>
      <sz val="11"/>
      <color theme="1"/>
      <name val="Verdana"/>
      <family val="2"/>
    </font>
    <font>
      <b/>
      <vertAlign val="superscript"/>
      <sz val="11"/>
      <color theme="1"/>
      <name val="Verdana"/>
      <family val="2"/>
    </font>
    <font>
      <b/>
      <sz val="11"/>
      <color theme="9"/>
      <name val="Verdana"/>
      <family val="2"/>
    </font>
    <font>
      <b/>
      <vertAlign val="subscript"/>
      <sz val="11"/>
      <color theme="9"/>
      <name val="Verdana"/>
      <family val="2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3F3F76"/>
      <name val="Verdana"/>
      <family val="2"/>
    </font>
    <font>
      <b/>
      <i/>
      <sz val="13"/>
      <color theme="1"/>
      <name val="Verdana"/>
      <family val="2"/>
    </font>
    <font>
      <b/>
      <i/>
      <vertAlign val="subscript"/>
      <sz val="13"/>
      <color theme="1"/>
      <name val="Verdana"/>
      <family val="2"/>
    </font>
    <font>
      <i/>
      <sz val="13"/>
      <color theme="1"/>
      <name val="Verdana"/>
      <family val="2"/>
    </font>
    <font>
      <i/>
      <vertAlign val="subscript"/>
      <sz val="13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10" fillId="2" borderId="5" applyNumberFormat="0" applyAlignment="0" applyProtection="0"/>
  </cellStyleXfs>
  <cellXfs count="28">
    <xf numFmtId="0" fontId="0" fillId="0" borderId="0" xfId="0"/>
    <xf numFmtId="1" fontId="0" fillId="0" borderId="0" xfId="0" applyNumberFormat="1"/>
    <xf numFmtId="0" fontId="0" fillId="3" borderId="0" xfId="0" applyFill="1"/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20" fontId="5" fillId="3" borderId="2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13" fillId="3" borderId="0" xfId="0" applyFont="1" applyFill="1"/>
    <xf numFmtId="0" fontId="2" fillId="3" borderId="0" xfId="0" applyFont="1" applyFill="1"/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3" fillId="3" borderId="0" xfId="0" applyFont="1" applyFill="1"/>
    <xf numFmtId="0" fontId="1" fillId="3" borderId="0" xfId="0" applyFont="1" applyFill="1"/>
    <xf numFmtId="1" fontId="2" fillId="3" borderId="0" xfId="0" applyNumberFormat="1" applyFont="1" applyFill="1"/>
    <xf numFmtId="0" fontId="12" fillId="3" borderId="0" xfId="0" applyFont="1" applyFill="1"/>
    <xf numFmtId="1" fontId="12" fillId="3" borderId="0" xfId="0" applyNumberFormat="1" applyFont="1" applyFill="1"/>
    <xf numFmtId="2" fontId="12" fillId="3" borderId="0" xfId="0" applyNumberFormat="1" applyFont="1" applyFill="1"/>
    <xf numFmtId="1" fontId="0" fillId="3" borderId="0" xfId="0" applyNumberFormat="1" applyFill="1"/>
    <xf numFmtId="0" fontId="11" fillId="3" borderId="0" xfId="0" applyFont="1" applyFill="1"/>
    <xf numFmtId="0" fontId="14" fillId="2" borderId="5" xfId="1" applyFont="1" applyAlignment="1" applyProtection="1">
      <alignment horizontal="center" vertical="center" wrapText="1"/>
      <protection locked="0"/>
    </xf>
    <xf numFmtId="0" fontId="14" fillId="2" borderId="5" xfId="1" applyFont="1" applyProtection="1">
      <protection locked="0"/>
    </xf>
    <xf numFmtId="0" fontId="8" fillId="3" borderId="0" xfId="0" applyFont="1" applyFill="1"/>
  </cellXfs>
  <cellStyles count="2">
    <cellStyle name="Eingabe" xfId="1" builtinId="20"/>
    <cellStyle name="Standard" xfId="0" builtinId="0"/>
  </cellStyles>
  <dxfs count="0"/>
  <tableStyles count="0" defaultTableStyle="TableStyleMedium2" defaultPivotStyle="PivotStyleLight16"/>
  <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55092125854821E-2"/>
          <c:y val="1.9695056361552707E-2"/>
          <c:w val="0.89231372358981242"/>
          <c:h val="0.89327359443560395"/>
        </c:manualLayout>
      </c:layout>
      <c:scatterChart>
        <c:scatterStyle val="lineMarker"/>
        <c:varyColors val="0"/>
        <c:ser>
          <c:idx val="0"/>
          <c:order val="0"/>
          <c:tx>
            <c:strRef>
              <c:f>Tabelle1!$C$31</c:f>
              <c:strCache>
                <c:ptCount val="1"/>
                <c:pt idx="0">
                  <c:v>gemessen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Tabelle1!$B$32:$B$86</c:f>
              <c:numCache>
                <c:formatCode>0</c:formatCode>
                <c:ptCount val="55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45</c:v>
                </c:pt>
                <c:pt idx="4">
                  <c:v>60</c:v>
                </c:pt>
                <c:pt idx="5">
                  <c:v>75</c:v>
                </c:pt>
                <c:pt idx="6">
                  <c:v>90</c:v>
                </c:pt>
                <c:pt idx="7">
                  <c:v>105</c:v>
                </c:pt>
                <c:pt idx="8">
                  <c:v>120</c:v>
                </c:pt>
                <c:pt idx="9">
                  <c:v>135</c:v>
                </c:pt>
                <c:pt idx="10">
                  <c:v>150</c:v>
                </c:pt>
                <c:pt idx="11">
                  <c:v>165</c:v>
                </c:pt>
                <c:pt idx="12">
                  <c:v>180</c:v>
                </c:pt>
                <c:pt idx="13">
                  <c:v>195</c:v>
                </c:pt>
                <c:pt idx="14">
                  <c:v>210</c:v>
                </c:pt>
                <c:pt idx="15">
                  <c:v>225</c:v>
                </c:pt>
                <c:pt idx="16">
                  <c:v>240</c:v>
                </c:pt>
                <c:pt idx="17">
                  <c:v>255</c:v>
                </c:pt>
                <c:pt idx="18">
                  <c:v>270</c:v>
                </c:pt>
                <c:pt idx="19">
                  <c:v>285</c:v>
                </c:pt>
                <c:pt idx="20">
                  <c:v>300</c:v>
                </c:pt>
                <c:pt idx="21">
                  <c:v>330</c:v>
                </c:pt>
                <c:pt idx="22">
                  <c:v>360</c:v>
                </c:pt>
                <c:pt idx="23">
                  <c:v>390</c:v>
                </c:pt>
                <c:pt idx="24">
                  <c:v>420</c:v>
                </c:pt>
                <c:pt idx="25">
                  <c:v>450</c:v>
                </c:pt>
                <c:pt idx="26">
                  <c:v>480</c:v>
                </c:pt>
                <c:pt idx="27">
                  <c:v>510</c:v>
                </c:pt>
                <c:pt idx="28">
                  <c:v>540</c:v>
                </c:pt>
                <c:pt idx="29">
                  <c:v>570</c:v>
                </c:pt>
                <c:pt idx="30">
                  <c:v>600</c:v>
                </c:pt>
                <c:pt idx="31">
                  <c:v>630</c:v>
                </c:pt>
                <c:pt idx="32">
                  <c:v>660</c:v>
                </c:pt>
                <c:pt idx="33">
                  <c:v>690</c:v>
                </c:pt>
                <c:pt idx="34">
                  <c:v>720</c:v>
                </c:pt>
                <c:pt idx="35">
                  <c:v>750</c:v>
                </c:pt>
                <c:pt idx="36">
                  <c:v>780</c:v>
                </c:pt>
                <c:pt idx="37">
                  <c:v>810</c:v>
                </c:pt>
                <c:pt idx="38">
                  <c:v>840</c:v>
                </c:pt>
                <c:pt idx="39">
                  <c:v>870</c:v>
                </c:pt>
                <c:pt idx="40">
                  <c:v>900</c:v>
                </c:pt>
                <c:pt idx="41">
                  <c:v>930</c:v>
                </c:pt>
                <c:pt idx="42">
                  <c:v>960</c:v>
                </c:pt>
                <c:pt idx="43">
                  <c:v>990</c:v>
                </c:pt>
                <c:pt idx="44">
                  <c:v>1020</c:v>
                </c:pt>
                <c:pt idx="45">
                  <c:v>1050</c:v>
                </c:pt>
                <c:pt idx="46">
                  <c:v>1080</c:v>
                </c:pt>
                <c:pt idx="47">
                  <c:v>1110</c:v>
                </c:pt>
                <c:pt idx="48">
                  <c:v>1140</c:v>
                </c:pt>
                <c:pt idx="49">
                  <c:v>1170</c:v>
                </c:pt>
                <c:pt idx="50">
                  <c:v>1200</c:v>
                </c:pt>
                <c:pt idx="51">
                  <c:v>1230</c:v>
                </c:pt>
                <c:pt idx="52">
                  <c:v>1260</c:v>
                </c:pt>
                <c:pt idx="53">
                  <c:v>1290</c:v>
                </c:pt>
                <c:pt idx="54">
                  <c:v>1320</c:v>
                </c:pt>
              </c:numCache>
            </c:numRef>
          </c:xVal>
          <c:yVal>
            <c:numRef>
              <c:f>Tabelle1!$C$32:$C$86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3A-48DD-8A49-56CD93C54201}"/>
            </c:ext>
          </c:extLst>
        </c:ser>
        <c:ser>
          <c:idx val="1"/>
          <c:order val="1"/>
          <c:tx>
            <c:strRef>
              <c:f>Tabelle1!$D$31</c:f>
              <c:strCache>
                <c:ptCount val="1"/>
                <c:pt idx="0">
                  <c:v>berechnet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Tabelle1!$B$32:$B$86</c:f>
              <c:numCache>
                <c:formatCode>0</c:formatCode>
                <c:ptCount val="55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45</c:v>
                </c:pt>
                <c:pt idx="4">
                  <c:v>60</c:v>
                </c:pt>
                <c:pt idx="5">
                  <c:v>75</c:v>
                </c:pt>
                <c:pt idx="6">
                  <c:v>90</c:v>
                </c:pt>
                <c:pt idx="7">
                  <c:v>105</c:v>
                </c:pt>
                <c:pt idx="8">
                  <c:v>120</c:v>
                </c:pt>
                <c:pt idx="9">
                  <c:v>135</c:v>
                </c:pt>
                <c:pt idx="10">
                  <c:v>150</c:v>
                </c:pt>
                <c:pt idx="11">
                  <c:v>165</c:v>
                </c:pt>
                <c:pt idx="12">
                  <c:v>180</c:v>
                </c:pt>
                <c:pt idx="13">
                  <c:v>195</c:v>
                </c:pt>
                <c:pt idx="14">
                  <c:v>210</c:v>
                </c:pt>
                <c:pt idx="15">
                  <c:v>225</c:v>
                </c:pt>
                <c:pt idx="16">
                  <c:v>240</c:v>
                </c:pt>
                <c:pt idx="17">
                  <c:v>255</c:v>
                </c:pt>
                <c:pt idx="18">
                  <c:v>270</c:v>
                </c:pt>
                <c:pt idx="19">
                  <c:v>285</c:v>
                </c:pt>
                <c:pt idx="20">
                  <c:v>300</c:v>
                </c:pt>
                <c:pt idx="21">
                  <c:v>330</c:v>
                </c:pt>
                <c:pt idx="22">
                  <c:v>360</c:v>
                </c:pt>
                <c:pt idx="23">
                  <c:v>390</c:v>
                </c:pt>
                <c:pt idx="24">
                  <c:v>420</c:v>
                </c:pt>
                <c:pt idx="25">
                  <c:v>450</c:v>
                </c:pt>
                <c:pt idx="26">
                  <c:v>480</c:v>
                </c:pt>
                <c:pt idx="27">
                  <c:v>510</c:v>
                </c:pt>
                <c:pt idx="28">
                  <c:v>540</c:v>
                </c:pt>
                <c:pt idx="29">
                  <c:v>570</c:v>
                </c:pt>
                <c:pt idx="30">
                  <c:v>600</c:v>
                </c:pt>
                <c:pt idx="31">
                  <c:v>630</c:v>
                </c:pt>
                <c:pt idx="32">
                  <c:v>660</c:v>
                </c:pt>
                <c:pt idx="33">
                  <c:v>690</c:v>
                </c:pt>
                <c:pt idx="34">
                  <c:v>720</c:v>
                </c:pt>
                <c:pt idx="35">
                  <c:v>750</c:v>
                </c:pt>
                <c:pt idx="36">
                  <c:v>780</c:v>
                </c:pt>
                <c:pt idx="37">
                  <c:v>810</c:v>
                </c:pt>
                <c:pt idx="38">
                  <c:v>840</c:v>
                </c:pt>
                <c:pt idx="39">
                  <c:v>870</c:v>
                </c:pt>
                <c:pt idx="40">
                  <c:v>900</c:v>
                </c:pt>
                <c:pt idx="41">
                  <c:v>930</c:v>
                </c:pt>
                <c:pt idx="42">
                  <c:v>960</c:v>
                </c:pt>
                <c:pt idx="43">
                  <c:v>990</c:v>
                </c:pt>
                <c:pt idx="44">
                  <c:v>1020</c:v>
                </c:pt>
                <c:pt idx="45">
                  <c:v>1050</c:v>
                </c:pt>
                <c:pt idx="46">
                  <c:v>1080</c:v>
                </c:pt>
                <c:pt idx="47">
                  <c:v>1110</c:v>
                </c:pt>
                <c:pt idx="48">
                  <c:v>1140</c:v>
                </c:pt>
                <c:pt idx="49">
                  <c:v>1170</c:v>
                </c:pt>
                <c:pt idx="50">
                  <c:v>1200</c:v>
                </c:pt>
                <c:pt idx="51">
                  <c:v>1230</c:v>
                </c:pt>
                <c:pt idx="52">
                  <c:v>1260</c:v>
                </c:pt>
                <c:pt idx="53">
                  <c:v>1290</c:v>
                </c:pt>
                <c:pt idx="54">
                  <c:v>1320</c:v>
                </c:pt>
              </c:numCache>
            </c:numRef>
          </c:xVal>
          <c:yVal>
            <c:numRef>
              <c:f>Tabelle1!$D$32:$D$86</c:f>
              <c:numCache>
                <c:formatCode>0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3A-48DD-8A49-56CD93C54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148288"/>
        <c:axId val="500154520"/>
      </c:scatterChart>
      <c:valAx>
        <c:axId val="50014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n-US"/>
                  <a:t>Zeit (sec.)</a:t>
                </a:r>
              </a:p>
            </c:rich>
          </c:tx>
          <c:layout>
            <c:manualLayout>
              <c:xMode val="edge"/>
              <c:yMode val="edge"/>
              <c:x val="0.49897235065474788"/>
              <c:y val="0.95919737889407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de-DE"/>
          </a:p>
        </c:txPr>
        <c:crossAx val="500154520"/>
        <c:crossesAt val="0"/>
        <c:crossBetween val="midCat"/>
        <c:majorUnit val="60"/>
      </c:valAx>
      <c:valAx>
        <c:axId val="500154520"/>
        <c:scaling>
          <c:orientation val="minMax"/>
          <c:max val="10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de-AT"/>
                  <a:t>Schaumkronenhöhe (ml)</a:t>
                </a:r>
              </a:p>
            </c:rich>
          </c:tx>
          <c:layout>
            <c:manualLayout>
              <c:xMode val="edge"/>
              <c:yMode val="edge"/>
              <c:x val="1.2161645493081272E-2"/>
              <c:y val="0.2982021894789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de-DE"/>
          </a:p>
        </c:txPr>
        <c:crossAx val="500148288"/>
        <c:crosses val="autoZero"/>
        <c:crossBetween val="midCat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977407898200574"/>
          <c:y val="0.72182556147742161"/>
          <c:w val="0.20509059276978805"/>
          <c:h val="4.0909335348021367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Verdana" panose="020B0604030504040204" pitchFamily="34" charset="0"/>
          <a:ea typeface="Verdana" panose="020B060403050404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606136</xdr:colOff>
      <xdr:row>33</xdr:row>
      <xdr:rowOff>12370</xdr:rowOff>
    </xdr:from>
    <xdr:to>
      <xdr:col>9</xdr:col>
      <xdr:colOff>136071</xdr:colOff>
      <xdr:row>92</xdr:row>
      <xdr:rowOff>0</xdr:rowOff>
    </xdr:to>
    <xdr:sp macro="" textlink="">
      <xdr:nvSpPr>
        <xdr:cNvPr id="39" name="Rechteck 38"/>
        <xdr:cNvSpPr/>
      </xdr:nvSpPr>
      <xdr:spPr>
        <a:xfrm>
          <a:off x="3525487" y="7174675"/>
          <a:ext cx="3364675" cy="1093519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14</xdr:col>
      <xdr:colOff>86413</xdr:colOff>
      <xdr:row>1</xdr:row>
      <xdr:rowOff>236709</xdr:rowOff>
    </xdr:from>
    <xdr:to>
      <xdr:col>30</xdr:col>
      <xdr:colOff>445525</xdr:colOff>
      <xdr:row>36</xdr:row>
      <xdr:rowOff>156032</xdr:rowOff>
    </xdr:to>
    <xdr:graphicFrame macro="">
      <xdr:nvGraphicFramePr>
        <xdr:cNvPr id="11" name="Diagram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614365</xdr:colOff>
      <xdr:row>2</xdr:row>
      <xdr:rowOff>144065</xdr:rowOff>
    </xdr:from>
    <xdr:to>
      <xdr:col>16</xdr:col>
      <xdr:colOff>617938</xdr:colOff>
      <xdr:row>33</xdr:row>
      <xdr:rowOff>133862</xdr:rowOff>
    </xdr:to>
    <xdr:cxnSp macro="">
      <xdr:nvCxnSpPr>
        <xdr:cNvPr id="8" name="Gerader Verbinder 7"/>
        <xdr:cNvCxnSpPr/>
      </xdr:nvCxnSpPr>
      <xdr:spPr>
        <a:xfrm flipH="1">
          <a:off x="12717068" y="572690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731046</xdr:colOff>
      <xdr:row>2</xdr:row>
      <xdr:rowOff>153590</xdr:rowOff>
    </xdr:from>
    <xdr:to>
      <xdr:col>16</xdr:col>
      <xdr:colOff>734619</xdr:colOff>
      <xdr:row>33</xdr:row>
      <xdr:rowOff>143387</xdr:rowOff>
    </xdr:to>
    <xdr:cxnSp macro="">
      <xdr:nvCxnSpPr>
        <xdr:cNvPr id="9" name="Gerader Verbinder 8"/>
        <xdr:cNvCxnSpPr/>
      </xdr:nvCxnSpPr>
      <xdr:spPr>
        <a:xfrm flipH="1">
          <a:off x="12833749" y="582215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85727</xdr:colOff>
      <xdr:row>2</xdr:row>
      <xdr:rowOff>192881</xdr:rowOff>
    </xdr:from>
    <xdr:to>
      <xdr:col>17</xdr:col>
      <xdr:colOff>89300</xdr:colOff>
      <xdr:row>33</xdr:row>
      <xdr:rowOff>182678</xdr:rowOff>
    </xdr:to>
    <xdr:cxnSp macro="">
      <xdr:nvCxnSpPr>
        <xdr:cNvPr id="10" name="Gerader Verbinder 9"/>
        <xdr:cNvCxnSpPr/>
      </xdr:nvCxnSpPr>
      <xdr:spPr>
        <a:xfrm flipH="1">
          <a:off x="12953136" y="621506"/>
          <a:ext cx="3573" cy="6830479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322661</xdr:colOff>
      <xdr:row>2</xdr:row>
      <xdr:rowOff>150018</xdr:rowOff>
    </xdr:from>
    <xdr:to>
      <xdr:col>17</xdr:col>
      <xdr:colOff>326234</xdr:colOff>
      <xdr:row>33</xdr:row>
      <xdr:rowOff>139815</xdr:rowOff>
    </xdr:to>
    <xdr:cxnSp macro="">
      <xdr:nvCxnSpPr>
        <xdr:cNvPr id="13" name="Gerader Verbinder 12"/>
        <xdr:cNvCxnSpPr/>
      </xdr:nvCxnSpPr>
      <xdr:spPr>
        <a:xfrm flipH="1">
          <a:off x="13187364" y="578643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433389</xdr:colOff>
      <xdr:row>2</xdr:row>
      <xdr:rowOff>159543</xdr:rowOff>
    </xdr:from>
    <xdr:to>
      <xdr:col>17</xdr:col>
      <xdr:colOff>436962</xdr:colOff>
      <xdr:row>33</xdr:row>
      <xdr:rowOff>149340</xdr:rowOff>
    </xdr:to>
    <xdr:cxnSp macro="">
      <xdr:nvCxnSpPr>
        <xdr:cNvPr id="14" name="Gerader Verbinder 13"/>
        <xdr:cNvCxnSpPr/>
      </xdr:nvCxnSpPr>
      <xdr:spPr>
        <a:xfrm flipH="1">
          <a:off x="13298092" y="588168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556023</xdr:colOff>
      <xdr:row>2</xdr:row>
      <xdr:rowOff>151209</xdr:rowOff>
    </xdr:from>
    <xdr:to>
      <xdr:col>17</xdr:col>
      <xdr:colOff>559596</xdr:colOff>
      <xdr:row>33</xdr:row>
      <xdr:rowOff>141006</xdr:rowOff>
    </xdr:to>
    <xdr:cxnSp macro="">
      <xdr:nvCxnSpPr>
        <xdr:cNvPr id="15" name="Gerader Verbinder 14"/>
        <xdr:cNvCxnSpPr/>
      </xdr:nvCxnSpPr>
      <xdr:spPr>
        <a:xfrm flipH="1">
          <a:off x="13420726" y="579834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22624</xdr:colOff>
      <xdr:row>2</xdr:row>
      <xdr:rowOff>147637</xdr:rowOff>
    </xdr:from>
    <xdr:to>
      <xdr:col>18</xdr:col>
      <xdr:colOff>26197</xdr:colOff>
      <xdr:row>33</xdr:row>
      <xdr:rowOff>137434</xdr:rowOff>
    </xdr:to>
    <xdr:cxnSp macro="">
      <xdr:nvCxnSpPr>
        <xdr:cNvPr id="16" name="Gerader Verbinder 15"/>
        <xdr:cNvCxnSpPr/>
      </xdr:nvCxnSpPr>
      <xdr:spPr>
        <a:xfrm flipH="1">
          <a:off x="13649327" y="576262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145258</xdr:colOff>
      <xdr:row>2</xdr:row>
      <xdr:rowOff>157162</xdr:rowOff>
    </xdr:from>
    <xdr:to>
      <xdr:col>18</xdr:col>
      <xdr:colOff>148831</xdr:colOff>
      <xdr:row>33</xdr:row>
      <xdr:rowOff>146959</xdr:rowOff>
    </xdr:to>
    <xdr:cxnSp macro="">
      <xdr:nvCxnSpPr>
        <xdr:cNvPr id="17" name="Gerader Verbinder 16"/>
        <xdr:cNvCxnSpPr/>
      </xdr:nvCxnSpPr>
      <xdr:spPr>
        <a:xfrm flipH="1">
          <a:off x="13771961" y="585787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261939</xdr:colOff>
      <xdr:row>2</xdr:row>
      <xdr:rowOff>148828</xdr:rowOff>
    </xdr:from>
    <xdr:to>
      <xdr:col>18</xdr:col>
      <xdr:colOff>265512</xdr:colOff>
      <xdr:row>33</xdr:row>
      <xdr:rowOff>138625</xdr:rowOff>
    </xdr:to>
    <xdr:cxnSp macro="">
      <xdr:nvCxnSpPr>
        <xdr:cNvPr id="18" name="Gerader Verbinder 17"/>
        <xdr:cNvCxnSpPr/>
      </xdr:nvCxnSpPr>
      <xdr:spPr>
        <a:xfrm flipH="1">
          <a:off x="13888642" y="577453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601268</xdr:colOff>
      <xdr:row>2</xdr:row>
      <xdr:rowOff>142874</xdr:rowOff>
    </xdr:from>
    <xdr:to>
      <xdr:col>18</xdr:col>
      <xdr:colOff>604841</xdr:colOff>
      <xdr:row>33</xdr:row>
      <xdr:rowOff>132671</xdr:rowOff>
    </xdr:to>
    <xdr:cxnSp macro="">
      <xdr:nvCxnSpPr>
        <xdr:cNvPr id="19" name="Gerader Verbinder 18"/>
        <xdr:cNvCxnSpPr/>
      </xdr:nvCxnSpPr>
      <xdr:spPr>
        <a:xfrm flipH="1">
          <a:off x="14227971" y="571499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313137</xdr:colOff>
      <xdr:row>2</xdr:row>
      <xdr:rowOff>146446</xdr:rowOff>
    </xdr:from>
    <xdr:to>
      <xdr:col>19</xdr:col>
      <xdr:colOff>316710</xdr:colOff>
      <xdr:row>33</xdr:row>
      <xdr:rowOff>136243</xdr:rowOff>
    </xdr:to>
    <xdr:cxnSp macro="">
      <xdr:nvCxnSpPr>
        <xdr:cNvPr id="20" name="Gerader Verbinder 19"/>
        <xdr:cNvCxnSpPr/>
      </xdr:nvCxnSpPr>
      <xdr:spPr>
        <a:xfrm flipH="1">
          <a:off x="14701840" y="575071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553642</xdr:colOff>
      <xdr:row>2</xdr:row>
      <xdr:rowOff>154782</xdr:rowOff>
    </xdr:from>
    <xdr:to>
      <xdr:col>15</xdr:col>
      <xdr:colOff>557215</xdr:colOff>
      <xdr:row>33</xdr:row>
      <xdr:rowOff>144579</xdr:rowOff>
    </xdr:to>
    <xdr:cxnSp macro="">
      <xdr:nvCxnSpPr>
        <xdr:cNvPr id="3" name="Gerader Verbinder 2"/>
        <xdr:cNvCxnSpPr/>
      </xdr:nvCxnSpPr>
      <xdr:spPr>
        <a:xfrm flipH="1">
          <a:off x="11894345" y="583407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670323</xdr:colOff>
      <xdr:row>2</xdr:row>
      <xdr:rowOff>146447</xdr:rowOff>
    </xdr:from>
    <xdr:to>
      <xdr:col>15</xdr:col>
      <xdr:colOff>673896</xdr:colOff>
      <xdr:row>33</xdr:row>
      <xdr:rowOff>136244</xdr:rowOff>
    </xdr:to>
    <xdr:cxnSp macro="">
      <xdr:nvCxnSpPr>
        <xdr:cNvPr id="4" name="Gerader Verbinder 3"/>
        <xdr:cNvCxnSpPr/>
      </xdr:nvCxnSpPr>
      <xdr:spPr>
        <a:xfrm flipH="1">
          <a:off x="12011026" y="575072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146449</xdr:colOff>
      <xdr:row>2</xdr:row>
      <xdr:rowOff>146446</xdr:rowOff>
    </xdr:from>
    <xdr:to>
      <xdr:col>16</xdr:col>
      <xdr:colOff>150022</xdr:colOff>
      <xdr:row>33</xdr:row>
      <xdr:rowOff>136243</xdr:rowOff>
    </xdr:to>
    <xdr:cxnSp macro="">
      <xdr:nvCxnSpPr>
        <xdr:cNvPr id="5" name="Gerader Verbinder 4"/>
        <xdr:cNvCxnSpPr/>
      </xdr:nvCxnSpPr>
      <xdr:spPr>
        <a:xfrm flipH="1">
          <a:off x="12249152" y="575071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263130</xdr:colOff>
      <xdr:row>2</xdr:row>
      <xdr:rowOff>155971</xdr:rowOff>
    </xdr:from>
    <xdr:to>
      <xdr:col>16</xdr:col>
      <xdr:colOff>266703</xdr:colOff>
      <xdr:row>33</xdr:row>
      <xdr:rowOff>145768</xdr:rowOff>
    </xdr:to>
    <xdr:cxnSp macro="">
      <xdr:nvCxnSpPr>
        <xdr:cNvPr id="6" name="Gerader Verbinder 5"/>
        <xdr:cNvCxnSpPr/>
      </xdr:nvCxnSpPr>
      <xdr:spPr>
        <a:xfrm flipH="1">
          <a:off x="12365833" y="584596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373858</xdr:colOff>
      <xdr:row>2</xdr:row>
      <xdr:rowOff>147637</xdr:rowOff>
    </xdr:from>
    <xdr:to>
      <xdr:col>16</xdr:col>
      <xdr:colOff>377431</xdr:colOff>
      <xdr:row>33</xdr:row>
      <xdr:rowOff>137434</xdr:rowOff>
    </xdr:to>
    <xdr:cxnSp macro="">
      <xdr:nvCxnSpPr>
        <xdr:cNvPr id="7" name="Gerader Verbinder 6"/>
        <xdr:cNvCxnSpPr/>
      </xdr:nvCxnSpPr>
      <xdr:spPr>
        <a:xfrm flipH="1">
          <a:off x="12476561" y="576262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19053</xdr:colOff>
      <xdr:row>2</xdr:row>
      <xdr:rowOff>150018</xdr:rowOff>
    </xdr:from>
    <xdr:to>
      <xdr:col>20</xdr:col>
      <xdr:colOff>22626</xdr:colOff>
      <xdr:row>33</xdr:row>
      <xdr:rowOff>139815</xdr:rowOff>
    </xdr:to>
    <xdr:cxnSp macro="">
      <xdr:nvCxnSpPr>
        <xdr:cNvPr id="21" name="Gerader Verbinder 20"/>
        <xdr:cNvCxnSpPr/>
      </xdr:nvCxnSpPr>
      <xdr:spPr>
        <a:xfrm flipH="1">
          <a:off x="15169756" y="578643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482203</xdr:colOff>
      <xdr:row>2</xdr:row>
      <xdr:rowOff>148828</xdr:rowOff>
    </xdr:from>
    <xdr:to>
      <xdr:col>20</xdr:col>
      <xdr:colOff>485776</xdr:colOff>
      <xdr:row>33</xdr:row>
      <xdr:rowOff>138625</xdr:rowOff>
    </xdr:to>
    <xdr:cxnSp macro="">
      <xdr:nvCxnSpPr>
        <xdr:cNvPr id="22" name="Gerader Verbinder 21"/>
        <xdr:cNvCxnSpPr/>
      </xdr:nvCxnSpPr>
      <xdr:spPr>
        <a:xfrm flipH="1">
          <a:off x="15632906" y="577453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188119</xdr:colOff>
      <xdr:row>2</xdr:row>
      <xdr:rowOff>152400</xdr:rowOff>
    </xdr:from>
    <xdr:to>
      <xdr:col>21</xdr:col>
      <xdr:colOff>191692</xdr:colOff>
      <xdr:row>33</xdr:row>
      <xdr:rowOff>142197</xdr:rowOff>
    </xdr:to>
    <xdr:cxnSp macro="">
      <xdr:nvCxnSpPr>
        <xdr:cNvPr id="23" name="Gerader Verbinder 22"/>
        <xdr:cNvCxnSpPr/>
      </xdr:nvCxnSpPr>
      <xdr:spPr>
        <a:xfrm flipH="1">
          <a:off x="16100822" y="581025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661988</xdr:colOff>
      <xdr:row>2</xdr:row>
      <xdr:rowOff>161925</xdr:rowOff>
    </xdr:from>
    <xdr:to>
      <xdr:col>21</xdr:col>
      <xdr:colOff>665561</xdr:colOff>
      <xdr:row>33</xdr:row>
      <xdr:rowOff>151722</xdr:rowOff>
    </xdr:to>
    <xdr:cxnSp macro="">
      <xdr:nvCxnSpPr>
        <xdr:cNvPr id="24" name="Gerader Verbinder 23"/>
        <xdr:cNvCxnSpPr/>
      </xdr:nvCxnSpPr>
      <xdr:spPr>
        <a:xfrm flipH="1">
          <a:off x="16574691" y="590550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355998</xdr:colOff>
      <xdr:row>2</xdr:row>
      <xdr:rowOff>147638</xdr:rowOff>
    </xdr:from>
    <xdr:to>
      <xdr:col>22</xdr:col>
      <xdr:colOff>359571</xdr:colOff>
      <xdr:row>33</xdr:row>
      <xdr:rowOff>137435</xdr:rowOff>
    </xdr:to>
    <xdr:cxnSp macro="">
      <xdr:nvCxnSpPr>
        <xdr:cNvPr id="25" name="Gerader Verbinder 24"/>
        <xdr:cNvCxnSpPr/>
      </xdr:nvCxnSpPr>
      <xdr:spPr>
        <a:xfrm flipH="1">
          <a:off x="17030701" y="576263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67867</xdr:colOff>
      <xdr:row>2</xdr:row>
      <xdr:rowOff>145257</xdr:rowOff>
    </xdr:from>
    <xdr:to>
      <xdr:col>23</xdr:col>
      <xdr:colOff>71440</xdr:colOff>
      <xdr:row>33</xdr:row>
      <xdr:rowOff>135054</xdr:rowOff>
    </xdr:to>
    <xdr:cxnSp macro="">
      <xdr:nvCxnSpPr>
        <xdr:cNvPr id="26" name="Gerader Verbinder 25"/>
        <xdr:cNvCxnSpPr/>
      </xdr:nvCxnSpPr>
      <xdr:spPr>
        <a:xfrm flipH="1">
          <a:off x="17504570" y="573882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535782</xdr:colOff>
      <xdr:row>2</xdr:row>
      <xdr:rowOff>160735</xdr:rowOff>
    </xdr:from>
    <xdr:to>
      <xdr:col>23</xdr:col>
      <xdr:colOff>539355</xdr:colOff>
      <xdr:row>33</xdr:row>
      <xdr:rowOff>150532</xdr:rowOff>
    </xdr:to>
    <xdr:cxnSp macro="">
      <xdr:nvCxnSpPr>
        <xdr:cNvPr id="27" name="Gerader Verbinder 26"/>
        <xdr:cNvCxnSpPr/>
      </xdr:nvCxnSpPr>
      <xdr:spPr>
        <a:xfrm flipH="1">
          <a:off x="17972485" y="589360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235744</xdr:colOff>
      <xdr:row>2</xdr:row>
      <xdr:rowOff>152401</xdr:rowOff>
    </xdr:from>
    <xdr:to>
      <xdr:col>24</xdr:col>
      <xdr:colOff>239317</xdr:colOff>
      <xdr:row>33</xdr:row>
      <xdr:rowOff>142198</xdr:rowOff>
    </xdr:to>
    <xdr:cxnSp macro="">
      <xdr:nvCxnSpPr>
        <xdr:cNvPr id="28" name="Gerader Verbinder 27"/>
        <xdr:cNvCxnSpPr/>
      </xdr:nvCxnSpPr>
      <xdr:spPr>
        <a:xfrm flipH="1">
          <a:off x="18434447" y="581026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709613</xdr:colOff>
      <xdr:row>2</xdr:row>
      <xdr:rowOff>155972</xdr:rowOff>
    </xdr:from>
    <xdr:to>
      <xdr:col>24</xdr:col>
      <xdr:colOff>713186</xdr:colOff>
      <xdr:row>33</xdr:row>
      <xdr:rowOff>145769</xdr:rowOff>
    </xdr:to>
    <xdr:cxnSp macro="">
      <xdr:nvCxnSpPr>
        <xdr:cNvPr id="29" name="Gerader Verbinder 28"/>
        <xdr:cNvCxnSpPr/>
      </xdr:nvCxnSpPr>
      <xdr:spPr>
        <a:xfrm flipH="1">
          <a:off x="18908316" y="584597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409576</xdr:colOff>
      <xdr:row>2</xdr:row>
      <xdr:rowOff>141684</xdr:rowOff>
    </xdr:from>
    <xdr:to>
      <xdr:col>25</xdr:col>
      <xdr:colOff>413149</xdr:colOff>
      <xdr:row>33</xdr:row>
      <xdr:rowOff>131481</xdr:rowOff>
    </xdr:to>
    <xdr:cxnSp macro="">
      <xdr:nvCxnSpPr>
        <xdr:cNvPr id="30" name="Gerader Verbinder 29"/>
        <xdr:cNvCxnSpPr/>
      </xdr:nvCxnSpPr>
      <xdr:spPr>
        <a:xfrm flipH="1">
          <a:off x="19370279" y="570309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121445</xdr:colOff>
      <xdr:row>2</xdr:row>
      <xdr:rowOff>151209</xdr:rowOff>
    </xdr:from>
    <xdr:to>
      <xdr:col>26</xdr:col>
      <xdr:colOff>125018</xdr:colOff>
      <xdr:row>33</xdr:row>
      <xdr:rowOff>141006</xdr:rowOff>
    </xdr:to>
    <xdr:cxnSp macro="">
      <xdr:nvCxnSpPr>
        <xdr:cNvPr id="31" name="Gerader Verbinder 30"/>
        <xdr:cNvCxnSpPr/>
      </xdr:nvCxnSpPr>
      <xdr:spPr>
        <a:xfrm flipH="1">
          <a:off x="19844148" y="579834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583407</xdr:colOff>
      <xdr:row>2</xdr:row>
      <xdr:rowOff>154781</xdr:rowOff>
    </xdr:from>
    <xdr:to>
      <xdr:col>26</xdr:col>
      <xdr:colOff>586980</xdr:colOff>
      <xdr:row>33</xdr:row>
      <xdr:rowOff>144578</xdr:rowOff>
    </xdr:to>
    <xdr:cxnSp macro="">
      <xdr:nvCxnSpPr>
        <xdr:cNvPr id="32" name="Gerader Verbinder 31"/>
        <xdr:cNvCxnSpPr/>
      </xdr:nvCxnSpPr>
      <xdr:spPr>
        <a:xfrm flipH="1">
          <a:off x="20306110" y="583406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289323</xdr:colOff>
      <xdr:row>2</xdr:row>
      <xdr:rowOff>158353</xdr:rowOff>
    </xdr:from>
    <xdr:to>
      <xdr:col>27</xdr:col>
      <xdr:colOff>292896</xdr:colOff>
      <xdr:row>33</xdr:row>
      <xdr:rowOff>148150</xdr:rowOff>
    </xdr:to>
    <xdr:cxnSp macro="">
      <xdr:nvCxnSpPr>
        <xdr:cNvPr id="33" name="Gerader Verbinder 32"/>
        <xdr:cNvCxnSpPr/>
      </xdr:nvCxnSpPr>
      <xdr:spPr>
        <a:xfrm flipH="1">
          <a:off x="20774026" y="586978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757239</xdr:colOff>
      <xdr:row>2</xdr:row>
      <xdr:rowOff>155972</xdr:rowOff>
    </xdr:from>
    <xdr:to>
      <xdr:col>27</xdr:col>
      <xdr:colOff>760812</xdr:colOff>
      <xdr:row>33</xdr:row>
      <xdr:rowOff>145769</xdr:rowOff>
    </xdr:to>
    <xdr:cxnSp macro="">
      <xdr:nvCxnSpPr>
        <xdr:cNvPr id="34" name="Gerader Verbinder 33"/>
        <xdr:cNvCxnSpPr/>
      </xdr:nvCxnSpPr>
      <xdr:spPr>
        <a:xfrm flipH="1">
          <a:off x="21241942" y="584597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457201</xdr:colOff>
      <xdr:row>2</xdr:row>
      <xdr:rowOff>159543</xdr:rowOff>
    </xdr:from>
    <xdr:to>
      <xdr:col>28</xdr:col>
      <xdr:colOff>460774</xdr:colOff>
      <xdr:row>33</xdr:row>
      <xdr:rowOff>149340</xdr:rowOff>
    </xdr:to>
    <xdr:cxnSp macro="">
      <xdr:nvCxnSpPr>
        <xdr:cNvPr id="35" name="Gerader Verbinder 34"/>
        <xdr:cNvCxnSpPr/>
      </xdr:nvCxnSpPr>
      <xdr:spPr>
        <a:xfrm flipH="1">
          <a:off x="21703904" y="588168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163116</xdr:colOff>
      <xdr:row>2</xdr:row>
      <xdr:rowOff>157162</xdr:rowOff>
    </xdr:from>
    <xdr:to>
      <xdr:col>29</xdr:col>
      <xdr:colOff>166689</xdr:colOff>
      <xdr:row>33</xdr:row>
      <xdr:rowOff>146959</xdr:rowOff>
    </xdr:to>
    <xdr:cxnSp macro="">
      <xdr:nvCxnSpPr>
        <xdr:cNvPr id="36" name="Gerader Verbinder 35"/>
        <xdr:cNvCxnSpPr/>
      </xdr:nvCxnSpPr>
      <xdr:spPr>
        <a:xfrm flipH="1">
          <a:off x="22171819" y="585787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625078</xdr:colOff>
      <xdr:row>2</xdr:row>
      <xdr:rowOff>160734</xdr:rowOff>
    </xdr:from>
    <xdr:to>
      <xdr:col>29</xdr:col>
      <xdr:colOff>628651</xdr:colOff>
      <xdr:row>33</xdr:row>
      <xdr:rowOff>150531</xdr:rowOff>
    </xdr:to>
    <xdr:cxnSp macro="">
      <xdr:nvCxnSpPr>
        <xdr:cNvPr id="37" name="Gerader Verbinder 36"/>
        <xdr:cNvCxnSpPr/>
      </xdr:nvCxnSpPr>
      <xdr:spPr>
        <a:xfrm flipH="1">
          <a:off x="22633781" y="589359"/>
          <a:ext cx="3573" cy="680612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232175</xdr:colOff>
      <xdr:row>3</xdr:row>
      <xdr:rowOff>67469</xdr:rowOff>
    </xdr:from>
    <xdr:to>
      <xdr:col>30</xdr:col>
      <xdr:colOff>103188</xdr:colOff>
      <xdr:row>3</xdr:row>
      <xdr:rowOff>71439</xdr:rowOff>
    </xdr:to>
    <xdr:cxnSp macro="">
      <xdr:nvCxnSpPr>
        <xdr:cNvPr id="38" name="Gerader Verbinder 37"/>
        <xdr:cNvCxnSpPr/>
      </xdr:nvCxnSpPr>
      <xdr:spPr>
        <a:xfrm flipH="1">
          <a:off x="11578831" y="734219"/>
          <a:ext cx="11301013" cy="397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226219</xdr:colOff>
      <xdr:row>4</xdr:row>
      <xdr:rowOff>196453</xdr:rowOff>
    </xdr:from>
    <xdr:to>
      <xdr:col>30</xdr:col>
      <xdr:colOff>107156</xdr:colOff>
      <xdr:row>4</xdr:row>
      <xdr:rowOff>196453</xdr:rowOff>
    </xdr:to>
    <xdr:cxnSp macro="">
      <xdr:nvCxnSpPr>
        <xdr:cNvPr id="45" name="Gerader Verbinder 44"/>
        <xdr:cNvCxnSpPr/>
      </xdr:nvCxnSpPr>
      <xdr:spPr>
        <a:xfrm flipH="1">
          <a:off x="11566922" y="1065609"/>
          <a:ext cx="11310937" cy="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229792</xdr:colOff>
      <xdr:row>6</xdr:row>
      <xdr:rowOff>42496</xdr:rowOff>
    </xdr:from>
    <xdr:to>
      <xdr:col>30</xdr:col>
      <xdr:colOff>98821</xdr:colOff>
      <xdr:row>6</xdr:row>
      <xdr:rowOff>60355</xdr:rowOff>
    </xdr:to>
    <xdr:cxnSp macro="">
      <xdr:nvCxnSpPr>
        <xdr:cNvPr id="56" name="Gerader Verbinder 55"/>
        <xdr:cNvCxnSpPr/>
      </xdr:nvCxnSpPr>
      <xdr:spPr>
        <a:xfrm flipH="1" flipV="1">
          <a:off x="11549888" y="1388818"/>
          <a:ext cx="11271553" cy="17859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223837</xdr:colOff>
      <xdr:row>7</xdr:row>
      <xdr:rowOff>134540</xdr:rowOff>
    </xdr:from>
    <xdr:to>
      <xdr:col>30</xdr:col>
      <xdr:colOff>104774</xdr:colOff>
      <xdr:row>7</xdr:row>
      <xdr:rowOff>134540</xdr:rowOff>
    </xdr:to>
    <xdr:cxnSp macro="">
      <xdr:nvCxnSpPr>
        <xdr:cNvPr id="57" name="Gerader Verbinder 56"/>
        <xdr:cNvCxnSpPr/>
      </xdr:nvCxnSpPr>
      <xdr:spPr>
        <a:xfrm flipH="1">
          <a:off x="11564540" y="1706165"/>
          <a:ext cx="11310937" cy="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223840</xdr:colOff>
      <xdr:row>9</xdr:row>
      <xdr:rowOff>27842</xdr:rowOff>
    </xdr:from>
    <xdr:to>
      <xdr:col>30</xdr:col>
      <xdr:colOff>92869</xdr:colOff>
      <xdr:row>9</xdr:row>
      <xdr:rowOff>45701</xdr:rowOff>
    </xdr:to>
    <xdr:cxnSp macro="">
      <xdr:nvCxnSpPr>
        <xdr:cNvPr id="58" name="Gerader Verbinder 57"/>
        <xdr:cNvCxnSpPr/>
      </xdr:nvCxnSpPr>
      <xdr:spPr>
        <a:xfrm flipH="1" flipV="1">
          <a:off x="11543936" y="2033587"/>
          <a:ext cx="11271553" cy="17859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217885</xdr:colOff>
      <xdr:row>10</xdr:row>
      <xdr:rowOff>94700</xdr:rowOff>
    </xdr:from>
    <xdr:to>
      <xdr:col>30</xdr:col>
      <xdr:colOff>98822</xdr:colOff>
      <xdr:row>10</xdr:row>
      <xdr:rowOff>94700</xdr:rowOff>
    </xdr:to>
    <xdr:cxnSp macro="">
      <xdr:nvCxnSpPr>
        <xdr:cNvPr id="59" name="Gerader Verbinder 58"/>
        <xdr:cNvCxnSpPr/>
      </xdr:nvCxnSpPr>
      <xdr:spPr>
        <a:xfrm flipH="1">
          <a:off x="11537981" y="2356888"/>
          <a:ext cx="11283461" cy="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221458</xdr:colOff>
      <xdr:row>11</xdr:row>
      <xdr:rowOff>186195</xdr:rowOff>
    </xdr:from>
    <xdr:to>
      <xdr:col>30</xdr:col>
      <xdr:colOff>90487</xdr:colOff>
      <xdr:row>11</xdr:row>
      <xdr:rowOff>204054</xdr:rowOff>
    </xdr:to>
    <xdr:cxnSp macro="">
      <xdr:nvCxnSpPr>
        <xdr:cNvPr id="60" name="Gerader Verbinder 59"/>
        <xdr:cNvCxnSpPr/>
      </xdr:nvCxnSpPr>
      <xdr:spPr>
        <a:xfrm flipH="1" flipV="1">
          <a:off x="11541554" y="2677349"/>
          <a:ext cx="11271553" cy="17859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215503</xdr:colOff>
      <xdr:row>13</xdr:row>
      <xdr:rowOff>52020</xdr:rowOff>
    </xdr:from>
    <xdr:to>
      <xdr:col>30</xdr:col>
      <xdr:colOff>96440</xdr:colOff>
      <xdr:row>13</xdr:row>
      <xdr:rowOff>52020</xdr:rowOff>
    </xdr:to>
    <xdr:cxnSp macro="">
      <xdr:nvCxnSpPr>
        <xdr:cNvPr id="61" name="Gerader Verbinder 60"/>
        <xdr:cNvCxnSpPr/>
      </xdr:nvCxnSpPr>
      <xdr:spPr>
        <a:xfrm flipH="1">
          <a:off x="11535599" y="3001107"/>
          <a:ext cx="11283461" cy="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223840</xdr:colOff>
      <xdr:row>14</xdr:row>
      <xdr:rowOff>168852</xdr:rowOff>
    </xdr:from>
    <xdr:to>
      <xdr:col>30</xdr:col>
      <xdr:colOff>103909</xdr:colOff>
      <xdr:row>14</xdr:row>
      <xdr:rowOff>174590</xdr:rowOff>
    </xdr:to>
    <xdr:cxnSp macro="">
      <xdr:nvCxnSpPr>
        <xdr:cNvPr id="62" name="Gerader Verbinder 61"/>
        <xdr:cNvCxnSpPr/>
      </xdr:nvCxnSpPr>
      <xdr:spPr>
        <a:xfrm flipH="1">
          <a:off x="11567249" y="3312102"/>
          <a:ext cx="11310069" cy="5738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217884</xdr:colOff>
      <xdr:row>16</xdr:row>
      <xdr:rowOff>15477</xdr:rowOff>
    </xdr:from>
    <xdr:to>
      <xdr:col>30</xdr:col>
      <xdr:colOff>98821</xdr:colOff>
      <xdr:row>16</xdr:row>
      <xdr:rowOff>15477</xdr:rowOff>
    </xdr:to>
    <xdr:cxnSp macro="">
      <xdr:nvCxnSpPr>
        <xdr:cNvPr id="63" name="Gerader Verbinder 62"/>
        <xdr:cNvCxnSpPr/>
      </xdr:nvCxnSpPr>
      <xdr:spPr>
        <a:xfrm flipH="1">
          <a:off x="11558587" y="3634977"/>
          <a:ext cx="11310937" cy="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226037</xdr:colOff>
      <xdr:row>17</xdr:row>
      <xdr:rowOff>99580</xdr:rowOff>
    </xdr:from>
    <xdr:to>
      <xdr:col>30</xdr:col>
      <xdr:colOff>116898</xdr:colOff>
      <xdr:row>17</xdr:row>
      <xdr:rowOff>102394</xdr:rowOff>
    </xdr:to>
    <xdr:cxnSp macro="">
      <xdr:nvCxnSpPr>
        <xdr:cNvPr id="64" name="Gerader Verbinder 63"/>
        <xdr:cNvCxnSpPr/>
      </xdr:nvCxnSpPr>
      <xdr:spPr>
        <a:xfrm flipH="1">
          <a:off x="11569446" y="3957205"/>
          <a:ext cx="11320861" cy="2814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215503</xdr:colOff>
      <xdr:row>18</xdr:row>
      <xdr:rowOff>190500</xdr:rowOff>
    </xdr:from>
    <xdr:to>
      <xdr:col>30</xdr:col>
      <xdr:colOff>99580</xdr:colOff>
      <xdr:row>19</xdr:row>
      <xdr:rowOff>1189</xdr:rowOff>
    </xdr:to>
    <xdr:cxnSp macro="">
      <xdr:nvCxnSpPr>
        <xdr:cNvPr id="65" name="Gerader Verbinder 64"/>
        <xdr:cNvCxnSpPr/>
      </xdr:nvCxnSpPr>
      <xdr:spPr>
        <a:xfrm flipH="1">
          <a:off x="11558912" y="4277591"/>
          <a:ext cx="11314077" cy="9848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215506</xdr:colOff>
      <xdr:row>20</xdr:row>
      <xdr:rowOff>51954</xdr:rowOff>
    </xdr:from>
    <xdr:to>
      <xdr:col>30</xdr:col>
      <xdr:colOff>103909</xdr:colOff>
      <xdr:row>20</xdr:row>
      <xdr:rowOff>58224</xdr:rowOff>
    </xdr:to>
    <xdr:cxnSp macro="">
      <xdr:nvCxnSpPr>
        <xdr:cNvPr id="66" name="Gerader Verbinder 65"/>
        <xdr:cNvCxnSpPr/>
      </xdr:nvCxnSpPr>
      <xdr:spPr>
        <a:xfrm flipH="1">
          <a:off x="11558915" y="4593647"/>
          <a:ext cx="11318403" cy="627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214129</xdr:colOff>
      <xdr:row>21</xdr:row>
      <xdr:rowOff>154597</xdr:rowOff>
    </xdr:from>
    <xdr:to>
      <xdr:col>30</xdr:col>
      <xdr:colOff>95066</xdr:colOff>
      <xdr:row>21</xdr:row>
      <xdr:rowOff>154597</xdr:rowOff>
    </xdr:to>
    <xdr:cxnSp macro="">
      <xdr:nvCxnSpPr>
        <xdr:cNvPr id="67" name="Gerader Verbinder 66"/>
        <xdr:cNvCxnSpPr/>
      </xdr:nvCxnSpPr>
      <xdr:spPr>
        <a:xfrm flipH="1">
          <a:off x="11534225" y="4935414"/>
          <a:ext cx="11283461" cy="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226219</xdr:colOff>
      <xdr:row>23</xdr:row>
      <xdr:rowOff>19844</xdr:rowOff>
    </xdr:from>
    <xdr:to>
      <xdr:col>30</xdr:col>
      <xdr:colOff>91311</xdr:colOff>
      <xdr:row>23</xdr:row>
      <xdr:rowOff>37734</xdr:rowOff>
    </xdr:to>
    <xdr:cxnSp macro="">
      <xdr:nvCxnSpPr>
        <xdr:cNvPr id="68" name="Gerader Verbinder 67"/>
        <xdr:cNvCxnSpPr/>
      </xdr:nvCxnSpPr>
      <xdr:spPr>
        <a:xfrm flipH="1" flipV="1">
          <a:off x="11572875" y="5262563"/>
          <a:ext cx="11295092" cy="1789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207168</xdr:colOff>
      <xdr:row>24</xdr:row>
      <xdr:rowOff>140309</xdr:rowOff>
    </xdr:from>
    <xdr:to>
      <xdr:col>30</xdr:col>
      <xdr:colOff>88105</xdr:colOff>
      <xdr:row>24</xdr:row>
      <xdr:rowOff>140309</xdr:rowOff>
    </xdr:to>
    <xdr:cxnSp macro="">
      <xdr:nvCxnSpPr>
        <xdr:cNvPr id="69" name="Gerader Verbinder 68"/>
        <xdr:cNvCxnSpPr/>
      </xdr:nvCxnSpPr>
      <xdr:spPr>
        <a:xfrm flipH="1">
          <a:off x="11527264" y="5580549"/>
          <a:ext cx="11283461" cy="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225027</xdr:colOff>
      <xdr:row>26</xdr:row>
      <xdr:rowOff>34527</xdr:rowOff>
    </xdr:from>
    <xdr:to>
      <xdr:col>30</xdr:col>
      <xdr:colOff>105964</xdr:colOff>
      <xdr:row>26</xdr:row>
      <xdr:rowOff>34527</xdr:rowOff>
    </xdr:to>
    <xdr:cxnSp macro="">
      <xdr:nvCxnSpPr>
        <xdr:cNvPr id="70" name="Gerader Verbinder 69"/>
        <xdr:cNvCxnSpPr/>
      </xdr:nvCxnSpPr>
      <xdr:spPr>
        <a:xfrm flipH="1">
          <a:off x="11565730" y="5874543"/>
          <a:ext cx="11310937" cy="0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242094</xdr:colOff>
      <xdr:row>27</xdr:row>
      <xdr:rowOff>124283</xdr:rowOff>
    </xdr:from>
    <xdr:to>
      <xdr:col>30</xdr:col>
      <xdr:colOff>101998</xdr:colOff>
      <xdr:row>27</xdr:row>
      <xdr:rowOff>127000</xdr:rowOff>
    </xdr:to>
    <xdr:cxnSp macro="">
      <xdr:nvCxnSpPr>
        <xdr:cNvPr id="71" name="Gerader Verbinder 70"/>
        <xdr:cNvCxnSpPr/>
      </xdr:nvCxnSpPr>
      <xdr:spPr>
        <a:xfrm flipH="1">
          <a:off x="11588750" y="6224252"/>
          <a:ext cx="11289904" cy="2717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219076</xdr:colOff>
      <xdr:row>29</xdr:row>
      <xdr:rowOff>15875</xdr:rowOff>
    </xdr:from>
    <xdr:to>
      <xdr:col>30</xdr:col>
      <xdr:colOff>107157</xdr:colOff>
      <xdr:row>29</xdr:row>
      <xdr:rowOff>30560</xdr:rowOff>
    </xdr:to>
    <xdr:cxnSp macro="">
      <xdr:nvCxnSpPr>
        <xdr:cNvPr id="72" name="Gerader Verbinder 71"/>
        <xdr:cNvCxnSpPr/>
      </xdr:nvCxnSpPr>
      <xdr:spPr>
        <a:xfrm flipH="1">
          <a:off x="11565732" y="6536531"/>
          <a:ext cx="11318081" cy="14685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238125</xdr:colOff>
      <xdr:row>30</xdr:row>
      <xdr:rowOff>153042</xdr:rowOff>
    </xdr:from>
    <xdr:to>
      <xdr:col>30</xdr:col>
      <xdr:colOff>111523</xdr:colOff>
      <xdr:row>30</xdr:row>
      <xdr:rowOff>162719</xdr:rowOff>
    </xdr:to>
    <xdr:cxnSp macro="">
      <xdr:nvCxnSpPr>
        <xdr:cNvPr id="73" name="Gerader Verbinder 72"/>
        <xdr:cNvCxnSpPr/>
      </xdr:nvCxnSpPr>
      <xdr:spPr>
        <a:xfrm flipH="1">
          <a:off x="11584781" y="6864198"/>
          <a:ext cx="11303398" cy="9677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216694</xdr:colOff>
      <xdr:row>32</xdr:row>
      <xdr:rowOff>83344</xdr:rowOff>
    </xdr:from>
    <xdr:to>
      <xdr:col>30</xdr:col>
      <xdr:colOff>103188</xdr:colOff>
      <xdr:row>32</xdr:row>
      <xdr:rowOff>91678</xdr:rowOff>
    </xdr:to>
    <xdr:cxnSp macro="">
      <xdr:nvCxnSpPr>
        <xdr:cNvPr id="74" name="Gerader Verbinder 73"/>
        <xdr:cNvCxnSpPr/>
      </xdr:nvCxnSpPr>
      <xdr:spPr>
        <a:xfrm flipH="1">
          <a:off x="11563350" y="7175500"/>
          <a:ext cx="11316494" cy="8334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551447</xdr:colOff>
      <xdr:row>2</xdr:row>
      <xdr:rowOff>153272</xdr:rowOff>
    </xdr:from>
    <xdr:to>
      <xdr:col>30</xdr:col>
      <xdr:colOff>96166</xdr:colOff>
      <xdr:row>20</xdr:row>
      <xdr:rowOff>111331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5" name="Textfeld 2"/>
            <xdr:cNvSpPr txBox="1">
              <a:spLocks noChangeArrowheads="1"/>
            </xdr:cNvSpPr>
          </xdr:nvSpPr>
          <xdr:spPr bwMode="auto">
            <a:xfrm>
              <a:off x="16508915" y="573856"/>
              <a:ext cx="6447251" cy="4015462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180000" tIns="45720" rIns="91440" bIns="45720" anchor="t" anchorCtr="0">
              <a:noAutofit/>
            </a:bodyPr>
            <a:lstStyle/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400" b="1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 </a:t>
              </a:r>
              <a:endParaRPr lang="de-AT" sz="4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b="1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Aufgaben:</a:t>
              </a:r>
              <a:endParaRPr lang="de-AT" sz="12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endParaRPr lang="de-AT" sz="2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1) Wie viele Sekunden dauert es, bis die Hälfte der Schaumkrone zerfallen ist?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Die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automatisch generierte Tabelle links unten (mit Zeitangaben in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Sekunden) hilft dabei.</a:t>
              </a:r>
              <a:endParaRPr lang="de-AT" sz="12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2) Wie lange dauert es, bis sich die Bierschaumhöhe erneut halbiert hat?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3)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Der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Mittelwert aus diesen beiden Zeitdauern (in Sekunden) ist die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durchschnittliche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Halbwertszeit des Bierschaumzerfalls in der ersten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Versuchshälfte. Bitte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diese beiden Werte in die Felder links unten eintragen. </a:t>
              </a:r>
              <a:endParaRPr lang="de-AT" sz="12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4) Nun wird mit dieser Halbwertszeit (</a:t>
              </a:r>
              <a:r>
                <a:rPr lang="de-AT" sz="12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T</a:t>
              </a:r>
              <a:r>
                <a:rPr lang="de-AT" sz="1200" i="1" kern="0" baseline="-250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H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) und der nachfolgenden Formel </a:t>
              </a:r>
            </a:p>
            <a:p>
              <a:pPr indent="144145"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die theoretischen Schaumkronenhöhen </a:t>
              </a:r>
              <a:r>
                <a:rPr lang="de-AT" sz="12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N(t) 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zu unterschiedlichen</a:t>
              </a:r>
            </a:p>
            <a:p>
              <a:pPr indent="144145"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Zeitpunkten (</a:t>
              </a:r>
              <a:r>
                <a:rPr lang="de-AT" sz="12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t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)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berechnet und als Kurve 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aufgetragen.</a:t>
              </a:r>
            </a:p>
            <a:p>
              <a:pPr algn="ctr">
                <a:lnSpc>
                  <a:spcPct val="115000"/>
                </a:lnSpc>
                <a:spcAft>
                  <a:spcPts val="0"/>
                </a:spcAft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AT" sz="1200" i="1">
                        <a:effectLst/>
                        <a:latin typeface="Cambria Math" panose="02040503050406030204" pitchFamily="18" charset="0"/>
                        <a:ea typeface="Calibri" panose="020F0502020204030204" pitchFamily="34" charset="0"/>
                        <a:cs typeface="Times New Roman" panose="02020603050405020304" pitchFamily="18" charset="0"/>
                      </a:rPr>
                      <m:t>𝑁</m:t>
                    </m:r>
                    <m:d>
                      <m:dPr>
                        <m:ctrlPr>
                          <a:rPr lang="de-AT" sz="12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</m:ctrlPr>
                      </m:dPr>
                      <m:e>
                        <m:r>
                          <a:rPr lang="de-AT" sz="12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  <m:t>𝑡</m:t>
                        </m:r>
                      </m:e>
                    </m:d>
                    <m:r>
                      <a:rPr lang="de-AT" sz="1200" i="1">
                        <a:effectLst/>
                        <a:latin typeface="Cambria Math" panose="02040503050406030204" pitchFamily="18" charset="0"/>
                        <a:ea typeface="Calibri" panose="020F0502020204030204" pitchFamily="34" charset="0"/>
                        <a:cs typeface="Times New Roman" panose="02020603050405020304" pitchFamily="18" charset="0"/>
                      </a:rPr>
                      <m:t>=</m:t>
                    </m:r>
                    <m:sSub>
                      <m:sSubPr>
                        <m:ctrlPr>
                          <a:rPr lang="de-AT" sz="12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</m:ctrlPr>
                      </m:sSubPr>
                      <m:e>
                        <m:r>
                          <a:rPr lang="de-AT" sz="12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  <m:t>𝑁</m:t>
                        </m:r>
                      </m:e>
                      <m:sub>
                        <m:r>
                          <a:rPr lang="de-AT" sz="1200" i="1">
                            <a:effectLst/>
                            <a:latin typeface="Cambria Math" panose="02040503050406030204" pitchFamily="18" charset="0"/>
                            <a:ea typeface="Calibri" panose="020F0502020204030204" pitchFamily="34" charset="0"/>
                            <a:cs typeface="Times New Roman" panose="02020603050405020304" pitchFamily="18" charset="0"/>
                          </a:rPr>
                          <m:t>0</m:t>
                        </m:r>
                      </m:sub>
                    </m:sSub>
                    <m:r>
                      <a:rPr lang="de-AT" sz="1200" i="1">
                        <a:effectLst/>
                        <a:latin typeface="Cambria Math" panose="02040503050406030204" pitchFamily="18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m:t>∙</m:t>
                    </m:r>
                    <m:sSup>
                      <m:sSupPr>
                        <m:ctrlPr>
                          <a:rPr lang="de-AT" sz="1200" i="1">
                            <a:effectLst/>
                            <a:latin typeface="Cambria Math" panose="02040503050406030204" pitchFamily="18" charset="0"/>
                            <a:ea typeface="Times New Roman" panose="02020603050405020304" pitchFamily="18" charset="0"/>
                            <a:cs typeface="Times New Roman" panose="020206030504050203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AT" sz="1200" i="1">
                                <a:effectLst/>
                                <a:latin typeface="Cambria Math" panose="02040503050406030204" pitchFamily="18" charset="0"/>
                                <a:ea typeface="Times New Roman" panose="02020603050405020304" pitchFamily="18" charset="0"/>
                                <a:cs typeface="Times New Roman" panose="020206030504050203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AT" sz="12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de-AT" sz="12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  <m:t>1</m:t>
                                </m:r>
                              </m:num>
                              <m:den>
                                <m:r>
                                  <a:rPr lang="de-AT" sz="12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  <m:t>2</m:t>
                                </m:r>
                              </m:den>
                            </m:f>
                          </m:e>
                        </m:d>
                      </m:e>
                      <m:sup>
                        <m:f>
                          <m:fPr>
                            <m:ctrlPr>
                              <a:rPr lang="de-AT" sz="1200" i="1">
                                <a:effectLst/>
                                <a:latin typeface="Cambria Math" panose="02040503050406030204" pitchFamily="18" charset="0"/>
                                <a:ea typeface="Times New Roman" panose="02020603050405020304" pitchFamily="18" charset="0"/>
                                <a:cs typeface="Times New Roman" panose="02020603050405020304" pitchFamily="18" charset="0"/>
                              </a:rPr>
                            </m:ctrlPr>
                          </m:fPr>
                          <m:num>
                            <m:r>
                              <a:rPr lang="de-AT" sz="1200" i="1">
                                <a:effectLst/>
                                <a:latin typeface="Cambria Math" panose="02040503050406030204" pitchFamily="18" charset="0"/>
                                <a:ea typeface="Times New Roman" panose="02020603050405020304" pitchFamily="18" charset="0"/>
                                <a:cs typeface="Times New Roman" panose="02020603050405020304" pitchFamily="18" charset="0"/>
                              </a:rPr>
                              <m:t>𝑡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AT" sz="12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AT" sz="12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  <m:t>𝑇</m:t>
                                </m:r>
                              </m:e>
                              <m:sub>
                                <m:r>
                                  <a:rPr lang="de-AT" sz="1200" i="1">
                                    <a:effectLst/>
                                    <a:latin typeface="Cambria Math" panose="02040503050406030204" pitchFamily="18" charset="0"/>
                                    <a:ea typeface="Times New Roman" panose="02020603050405020304" pitchFamily="18" charset="0"/>
                                    <a:cs typeface="Times New Roman" panose="02020603050405020304" pitchFamily="18" charset="0"/>
                                  </a:rPr>
                                  <m:t>𝐻</m:t>
                                </m:r>
                              </m:sub>
                            </m:sSub>
                          </m:den>
                        </m:f>
                      </m:sup>
                    </m:sSup>
                  </m:oMath>
                </m:oMathPara>
              </a14:m>
              <a:endParaRPr lang="de-AT" sz="12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0"/>
                </a:spcAft>
              </a:pPr>
              <a:endParaRPr lang="de-AT" sz="12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15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e-AT" sz="12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5) Bitte nun auch noch die „3. &amp; 4. Halbwertszeitspanne“ermitteln.</a:t>
              </a:r>
            </a:p>
            <a:p>
              <a:pPr marL="0" marR="0" lvl="0" indent="0" defTabSz="914400" eaLnBrk="1" fontAlgn="auto" latinLnBrk="0" hangingPunct="1">
                <a:lnSpc>
                  <a:spcPct val="115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e-AT" sz="12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6)</a:t>
              </a:r>
              <a:r>
                <a:rPr lang="de-AT" sz="120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  <a:r>
                <a:rPr lang="de-AT" sz="12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Passen die berechneten Werte und gemessenen Werte gut zusammen?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Eignet sich der Bierschaumzerfall als Analogie zum radioaktiven Zerfall?</a:t>
              </a:r>
            </a:p>
          </xdr:txBody>
        </xdr:sp>
      </mc:Choice>
      <mc:Fallback>
        <xdr:sp macro="" textlink="">
          <xdr:nvSpPr>
            <xdr:cNvPr id="75" name="Textfeld 2"/>
            <xdr:cNvSpPr txBox="1">
              <a:spLocks noChangeArrowheads="1"/>
            </xdr:cNvSpPr>
          </xdr:nvSpPr>
          <xdr:spPr bwMode="auto">
            <a:xfrm>
              <a:off x="16508915" y="573856"/>
              <a:ext cx="6447251" cy="4015462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180000" tIns="45720" rIns="91440" bIns="45720" anchor="t" anchorCtr="0">
              <a:noAutofit/>
            </a:bodyPr>
            <a:lstStyle/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400" b="1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 </a:t>
              </a:r>
              <a:endParaRPr lang="de-AT" sz="4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b="1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Aufgaben:</a:t>
              </a:r>
              <a:endParaRPr lang="de-AT" sz="12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endParaRPr lang="de-AT" sz="2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1) Wie viele Sekunden dauert es, bis die Hälfte der Schaumkrone zerfallen ist?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Die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automatisch generierte Tabelle links unten (mit Zeitangaben in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Sekunden) hilft dabei.</a:t>
              </a:r>
              <a:endParaRPr lang="de-AT" sz="12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2) Wie lange dauert es, bis sich die Bierschaumhöhe erneut halbiert hat?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3)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Der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Mittelwert aus diesen beiden Zeitdauern (in Sekunden) ist die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durchschnittliche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Halbwertszeit des Bierschaumzerfalls in der ersten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Versuchshälfte. Bitte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diese beiden Werte in die Felder links unten eintragen. </a:t>
              </a:r>
              <a:endParaRPr lang="de-AT" sz="1200" kern="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4) Nun wird mit dieser Halbwertszeit (</a:t>
              </a:r>
              <a:r>
                <a:rPr lang="de-AT" sz="12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T</a:t>
              </a:r>
              <a:r>
                <a:rPr lang="de-AT" sz="1200" i="1" kern="0" baseline="-250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H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) und der nachfolgenden Formel </a:t>
              </a:r>
            </a:p>
            <a:p>
              <a:pPr indent="144145"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die theoretischen Schaumkronenhöhen </a:t>
              </a:r>
              <a:r>
                <a:rPr lang="de-AT" sz="12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N(t) 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zu unterschiedlichen</a:t>
              </a:r>
            </a:p>
            <a:p>
              <a:pPr indent="144145"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Zeitpunkten (</a:t>
              </a:r>
              <a:r>
                <a:rPr lang="de-AT" sz="1200" i="1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t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)</a:t>
              </a:r>
              <a:r>
                <a:rPr lang="de-AT" sz="1200" kern="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berechnet und als Kurve </a:t>
              </a:r>
              <a:r>
                <a:rPr lang="de-AT" sz="1200" kern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aufgetragen.</a:t>
              </a:r>
            </a:p>
            <a:p>
              <a:pPr algn="ctr">
                <a:lnSpc>
                  <a:spcPct val="115000"/>
                </a:lnSpc>
                <a:spcAft>
                  <a:spcPts val="0"/>
                </a:spcAft>
              </a:pPr>
              <a:r>
                <a:rPr lang="de-AT" sz="12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𝑁</a:t>
              </a:r>
              <a:r>
                <a:rPr lang="de-AT" sz="12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(</a:t>
              </a:r>
              <a:r>
                <a:rPr lang="de-AT" sz="12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𝑡)=𝑁_0</a:t>
              </a:r>
              <a:r>
                <a:rPr lang="de-AT" sz="12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∙</a:t>
              </a:r>
              <a:r>
                <a:rPr lang="de-AT" sz="12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(</a:t>
              </a:r>
              <a:r>
                <a:rPr lang="de-AT" sz="12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1/2)^(𝑡/𝑇_𝐻 )</a:t>
              </a:r>
              <a:endParaRPr lang="de-AT" sz="12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0"/>
                </a:spcAft>
              </a:pPr>
              <a:endParaRPr lang="de-AT" sz="1200">
                <a:effectLst/>
                <a:latin typeface="Verdana" panose="020B0604030504040204" pitchFamily="34" charset="0"/>
                <a:ea typeface="Verdana" panose="020B0604030504040204" pitchFamily="34" charset="0"/>
                <a:cs typeface="Times New Roman" panose="02020603050405020304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15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e-AT" sz="12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5) Bitte nun auch noch die „3. &amp; 4. Halbwertszeitspanne“ermitteln.</a:t>
              </a:r>
            </a:p>
            <a:p>
              <a:pPr marL="0" marR="0" lvl="0" indent="0" defTabSz="914400" eaLnBrk="1" fontAlgn="auto" latinLnBrk="0" hangingPunct="1">
                <a:lnSpc>
                  <a:spcPct val="115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e-AT" sz="12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6)</a:t>
              </a:r>
              <a:r>
                <a:rPr lang="de-AT" sz="1200" baseline="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</a:t>
              </a:r>
              <a:r>
                <a:rPr lang="de-AT" sz="12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Passen die berechneten Werte und gemessenen Werte gut zusammen? </a:t>
              </a:r>
            </a:p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de-AT" sz="1200">
                  <a:effectLst/>
                  <a:latin typeface="Verdana" panose="020B0604030504040204" pitchFamily="34" charset="0"/>
                  <a:ea typeface="Verdana" panose="020B0604030504040204" pitchFamily="34" charset="0"/>
                  <a:cs typeface="Times New Roman" panose="02020603050405020304" pitchFamily="18" charset="0"/>
                </a:rPr>
                <a:t>    Eignet sich der Bierschaumzerfall als Analogie zum radioaktiven Zerfall?</a:t>
              </a:r>
            </a:p>
          </xdr:txBody>
        </xdr:sp>
      </mc:Fallback>
    </mc:AlternateContent>
    <xdr:clientData/>
  </xdr:twoCellAnchor>
  <xdr:twoCellAnchor>
    <xdr:from>
      <xdr:col>15</xdr:col>
      <xdr:colOff>441614</xdr:colOff>
      <xdr:row>2</xdr:row>
      <xdr:rowOff>138544</xdr:rowOff>
    </xdr:from>
    <xdr:to>
      <xdr:col>15</xdr:col>
      <xdr:colOff>445187</xdr:colOff>
      <xdr:row>33</xdr:row>
      <xdr:rowOff>128341</xdr:rowOff>
    </xdr:to>
    <xdr:cxnSp macro="">
      <xdr:nvCxnSpPr>
        <xdr:cNvPr id="77" name="Gerader Verbinder 76"/>
        <xdr:cNvCxnSpPr/>
      </xdr:nvCxnSpPr>
      <xdr:spPr>
        <a:xfrm flipH="1">
          <a:off x="11785023" y="571499"/>
          <a:ext cx="3573" cy="6804501"/>
        </a:xfrm>
        <a:prstGeom prst="line">
          <a:avLst/>
        </a:prstGeom>
        <a:ln>
          <a:solidFill>
            <a:srgbClr val="D9D9D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418395</xdr:colOff>
      <xdr:row>45</xdr:row>
      <xdr:rowOff>73428</xdr:rowOff>
    </xdr:from>
    <xdr:ext cx="3626185" cy="559897"/>
    <xdr:sp macro="" textlink="">
      <xdr:nvSpPr>
        <xdr:cNvPr id="81" name="Textfeld 80"/>
        <xdr:cNvSpPr txBox="1"/>
      </xdr:nvSpPr>
      <xdr:spPr>
        <a:xfrm>
          <a:off x="4891528" y="9718998"/>
          <a:ext cx="3626185" cy="5598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2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Material zum Messkoffer Radioaktivität</a:t>
          </a:r>
          <a:r>
            <a:rPr lang="de-AT" sz="1200" b="1">
              <a:latin typeface="Verdana" panose="020B0604030504040204" pitchFamily="34" charset="0"/>
              <a:ea typeface="Verdana" panose="020B0604030504040204" pitchFamily="34" charset="0"/>
            </a:rPr>
            <a:t> </a:t>
          </a:r>
        </a:p>
        <a:p>
          <a:pPr algn="ctr"/>
          <a:endParaRPr lang="de-AT" sz="600" b="1"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de-AT" sz="1200" b="0">
              <a:latin typeface="Verdana" panose="020B0604030504040204" pitchFamily="34" charset="0"/>
              <a:ea typeface="Verdana" panose="020B0604030504040204" pitchFamily="34" charset="0"/>
            </a:rPr>
            <a:t>(c)</a:t>
          </a:r>
          <a:r>
            <a:rPr lang="de-AT" sz="1200" b="0" baseline="0">
              <a:latin typeface="Verdana" panose="020B0604030504040204" pitchFamily="34" charset="0"/>
              <a:ea typeface="Verdana" panose="020B0604030504040204" pitchFamily="34" charset="0"/>
            </a:rPr>
            <a:t> 2020 - Peter Machart</a:t>
          </a:r>
          <a:endParaRPr lang="de-AT" sz="1200" b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 editAs="oneCell">
    <xdr:from>
      <xdr:col>5</xdr:col>
      <xdr:colOff>204969</xdr:colOff>
      <xdr:row>34</xdr:row>
      <xdr:rowOff>34372</xdr:rowOff>
    </xdr:from>
    <xdr:to>
      <xdr:col>8</xdr:col>
      <xdr:colOff>606342</xdr:colOff>
      <xdr:row>44</xdr:row>
      <xdr:rowOff>101111</xdr:rowOff>
    </xdr:to>
    <xdr:pic>
      <xdr:nvPicPr>
        <xdr:cNvPr id="82" name="Grafik 8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513" y="7557916"/>
          <a:ext cx="2680139" cy="19958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156243</xdr:colOff>
      <xdr:row>34</xdr:row>
      <xdr:rowOff>24113</xdr:rowOff>
    </xdr:from>
    <xdr:to>
      <xdr:col>12</xdr:col>
      <xdr:colOff>596988</xdr:colOff>
      <xdr:row>45</xdr:row>
      <xdr:rowOff>2472</xdr:rowOff>
    </xdr:to>
    <xdr:pic>
      <xdr:nvPicPr>
        <xdr:cNvPr id="83" name="Grafik 82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8142" y="7547657"/>
          <a:ext cx="2719510" cy="21003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59"/>
  <sheetViews>
    <sheetView tabSelected="1" zoomScale="77" zoomScaleNormal="77" workbookViewId="0">
      <selection activeCell="C6" sqref="C6"/>
    </sheetView>
  </sheetViews>
  <sheetFormatPr baseColWidth="10" defaultRowHeight="15" x14ac:dyDescent="0.25"/>
  <cols>
    <col min="1" max="1" width="2.5703125" customWidth="1"/>
    <col min="2" max="2" width="18.140625" customWidth="1"/>
  </cols>
  <sheetData>
    <row r="1" spans="1:3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18.75" x14ac:dyDescent="0.25">
      <c r="A2" s="2"/>
      <c r="B2" s="3" t="s">
        <v>12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18.75" x14ac:dyDescent="0.25">
      <c r="A3" s="2"/>
      <c r="B3" s="4" t="s">
        <v>13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ht="19.5" customHeight="1" thickBot="1" x14ac:dyDescent="0.3">
      <c r="A5" s="2"/>
      <c r="B5" s="5" t="s">
        <v>0</v>
      </c>
      <c r="C5" s="6">
        <v>0</v>
      </c>
      <c r="D5" s="6">
        <v>15</v>
      </c>
      <c r="E5" s="6">
        <v>30</v>
      </c>
      <c r="F5" s="6">
        <v>45</v>
      </c>
      <c r="G5" s="7">
        <v>4.1666666666666664E-2</v>
      </c>
      <c r="H5" s="7">
        <v>5.2083333333333336E-2</v>
      </c>
      <c r="I5" s="7">
        <v>6.25E-2</v>
      </c>
      <c r="J5" s="7">
        <v>7.2916666666666671E-2</v>
      </c>
      <c r="K5" s="7">
        <v>8.3333333333333329E-2</v>
      </c>
      <c r="L5" s="7">
        <v>9.375E-2</v>
      </c>
      <c r="M5" s="7">
        <v>0.10416666666666667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18" thickBot="1" x14ac:dyDescent="0.3">
      <c r="A6" s="2"/>
      <c r="B6" s="8" t="s">
        <v>3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18" thickBot="1" x14ac:dyDescent="0.3">
      <c r="A7" s="2"/>
      <c r="B7" s="8" t="s">
        <v>4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ht="18" thickBot="1" x14ac:dyDescent="0.3">
      <c r="A8" s="2"/>
      <c r="B8" s="9" t="s">
        <v>5</v>
      </c>
      <c r="C8" s="10">
        <f xml:space="preserve"> C6-C7</f>
        <v>0</v>
      </c>
      <c r="D8" s="10">
        <f t="shared" ref="D8:M8" si="0" xml:space="preserve"> D6-D7</f>
        <v>0</v>
      </c>
      <c r="E8" s="10">
        <f t="shared" si="0"/>
        <v>0</v>
      </c>
      <c r="F8" s="10">
        <f t="shared" si="0"/>
        <v>0</v>
      </c>
      <c r="G8" s="10">
        <f t="shared" si="0"/>
        <v>0</v>
      </c>
      <c r="H8" s="10">
        <f t="shared" si="0"/>
        <v>0</v>
      </c>
      <c r="I8" s="10">
        <f t="shared" si="0"/>
        <v>0</v>
      </c>
      <c r="J8" s="10">
        <f t="shared" si="0"/>
        <v>0</v>
      </c>
      <c r="K8" s="10">
        <f t="shared" si="0"/>
        <v>0</v>
      </c>
      <c r="L8" s="10">
        <f t="shared" si="0"/>
        <v>0</v>
      </c>
      <c r="M8" s="10">
        <f t="shared" si="0"/>
        <v>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15.75" thickBot="1" x14ac:dyDescent="0.3">
      <c r="A9" s="2"/>
      <c r="B9" s="1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</row>
    <row r="10" spans="1:38" ht="20.25" customHeight="1" thickBot="1" x14ac:dyDescent="0.3">
      <c r="A10" s="2"/>
      <c r="B10" s="5" t="s">
        <v>0</v>
      </c>
      <c r="C10" s="7">
        <v>0.11458333333333333</v>
      </c>
      <c r="D10" s="7">
        <v>0.125</v>
      </c>
      <c r="E10" s="7">
        <v>0.13541666666666666</v>
      </c>
      <c r="F10" s="7">
        <v>0.14583333333333334</v>
      </c>
      <c r="G10" s="7">
        <v>0.15625</v>
      </c>
      <c r="H10" s="7">
        <v>0.16666666666666666</v>
      </c>
      <c r="I10" s="7">
        <v>0.17708333333333334</v>
      </c>
      <c r="J10" s="7">
        <v>0.1875</v>
      </c>
      <c r="K10" s="7">
        <v>0.19791666666666666</v>
      </c>
      <c r="L10" s="7">
        <v>0.20833333333333334</v>
      </c>
      <c r="M10" s="7">
        <v>0.22916666666666666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</row>
    <row r="11" spans="1:38" ht="18" thickBot="1" x14ac:dyDescent="0.3">
      <c r="A11" s="2"/>
      <c r="B11" s="8" t="s">
        <v>3</v>
      </c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</row>
    <row r="12" spans="1:38" ht="18" thickBot="1" x14ac:dyDescent="0.3">
      <c r="A12" s="2"/>
      <c r="B12" s="8" t="s">
        <v>4</v>
      </c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</row>
    <row r="13" spans="1:38" ht="18" thickBot="1" x14ac:dyDescent="0.3">
      <c r="A13" s="2"/>
      <c r="B13" s="9" t="s">
        <v>5</v>
      </c>
      <c r="C13" s="10">
        <f xml:space="preserve"> C11-C12</f>
        <v>0</v>
      </c>
      <c r="D13" s="10">
        <f t="shared" ref="D13" si="1" xml:space="preserve"> D11-D12</f>
        <v>0</v>
      </c>
      <c r="E13" s="10">
        <f t="shared" ref="E13" si="2" xml:space="preserve"> E11-E12</f>
        <v>0</v>
      </c>
      <c r="F13" s="10">
        <f t="shared" ref="F13" si="3" xml:space="preserve"> F11-F12</f>
        <v>0</v>
      </c>
      <c r="G13" s="10">
        <f t="shared" ref="G13" si="4" xml:space="preserve"> G11-G12</f>
        <v>0</v>
      </c>
      <c r="H13" s="10">
        <f t="shared" ref="H13" si="5" xml:space="preserve"> H11-H12</f>
        <v>0</v>
      </c>
      <c r="I13" s="10">
        <f t="shared" ref="I13" si="6" xml:space="preserve"> I11-I12</f>
        <v>0</v>
      </c>
      <c r="J13" s="10">
        <f t="shared" ref="J13" si="7" xml:space="preserve"> J11-J12</f>
        <v>0</v>
      </c>
      <c r="K13" s="10">
        <f t="shared" ref="K13" si="8" xml:space="preserve"> K11-K12</f>
        <v>0</v>
      </c>
      <c r="L13" s="10">
        <f t="shared" ref="L13" si="9" xml:space="preserve"> L11-L12</f>
        <v>0</v>
      </c>
      <c r="M13" s="10">
        <f t="shared" ref="M13" si="10" xml:space="preserve"> M11-M12</f>
        <v>0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spans="1:38" ht="15.75" thickBot="1" x14ac:dyDescent="0.3">
      <c r="A14" s="2"/>
      <c r="B14" s="1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5" spans="1:38" ht="20.25" customHeight="1" thickBot="1" x14ac:dyDescent="0.3">
      <c r="A15" s="2"/>
      <c r="B15" s="5" t="s">
        <v>0</v>
      </c>
      <c r="C15" s="7">
        <v>0.25</v>
      </c>
      <c r="D15" s="7">
        <v>0.27083333333333331</v>
      </c>
      <c r="E15" s="7">
        <v>0.29166666666666669</v>
      </c>
      <c r="F15" s="7">
        <v>0.3125</v>
      </c>
      <c r="G15" s="7">
        <v>0.33333333333333331</v>
      </c>
      <c r="H15" s="7">
        <v>0.35416666666666669</v>
      </c>
      <c r="I15" s="7">
        <v>0.375</v>
      </c>
      <c r="J15" s="7">
        <v>0.39583333333333331</v>
      </c>
      <c r="K15" s="7">
        <v>0.41666666666666669</v>
      </c>
      <c r="L15" s="7">
        <v>0.4375</v>
      </c>
      <c r="M15" s="7">
        <v>0.45833333333333331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spans="1:38" ht="18" thickBot="1" x14ac:dyDescent="0.3">
      <c r="A16" s="2"/>
      <c r="B16" s="8" t="s">
        <v>3</v>
      </c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spans="1:38" ht="18" thickBot="1" x14ac:dyDescent="0.3">
      <c r="A17" s="2"/>
      <c r="B17" s="8" t="s">
        <v>4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spans="1:38" ht="18" thickBot="1" x14ac:dyDescent="0.3">
      <c r="A18" s="2"/>
      <c r="B18" s="9" t="s">
        <v>5</v>
      </c>
      <c r="C18" s="10">
        <f xml:space="preserve"> C16-C17</f>
        <v>0</v>
      </c>
      <c r="D18" s="10">
        <f t="shared" ref="D18" si="11" xml:space="preserve"> D16-D17</f>
        <v>0</v>
      </c>
      <c r="E18" s="10">
        <f t="shared" ref="E18" si="12" xml:space="preserve"> E16-E17</f>
        <v>0</v>
      </c>
      <c r="F18" s="10">
        <f t="shared" ref="F18" si="13" xml:space="preserve"> F16-F17</f>
        <v>0</v>
      </c>
      <c r="G18" s="10">
        <f t="shared" ref="G18" si="14" xml:space="preserve"> G16-G17</f>
        <v>0</v>
      </c>
      <c r="H18" s="10">
        <f t="shared" ref="H18" si="15" xml:space="preserve"> H16-H17</f>
        <v>0</v>
      </c>
      <c r="I18" s="10">
        <f t="shared" ref="I18" si="16" xml:space="preserve"> I16-I17</f>
        <v>0</v>
      </c>
      <c r="J18" s="10">
        <f t="shared" ref="J18" si="17" xml:space="preserve"> J16-J17</f>
        <v>0</v>
      </c>
      <c r="K18" s="10">
        <f t="shared" ref="K18" si="18" xml:space="preserve"> K16-K17</f>
        <v>0</v>
      </c>
      <c r="L18" s="10">
        <f t="shared" ref="L18" si="19" xml:space="preserve"> L16-L17</f>
        <v>0</v>
      </c>
      <c r="M18" s="10">
        <f t="shared" ref="M18" si="20" xml:space="preserve"> M16-M17</f>
        <v>0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spans="1:38" ht="15.75" thickBot="1" x14ac:dyDescent="0.3">
      <c r="A19" s="2"/>
      <c r="B19" s="1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spans="1:38" ht="20.25" customHeight="1" thickBot="1" x14ac:dyDescent="0.3">
      <c r="A20" s="2"/>
      <c r="B20" s="5" t="s">
        <v>0</v>
      </c>
      <c r="C20" s="7">
        <v>0.47916666666666669</v>
      </c>
      <c r="D20" s="7">
        <v>0.5</v>
      </c>
      <c r="E20" s="7">
        <v>0.52083333333333337</v>
      </c>
      <c r="F20" s="7">
        <v>0.54166666666666663</v>
      </c>
      <c r="G20" s="7">
        <v>0.5625</v>
      </c>
      <c r="H20" s="7">
        <v>0.58333333333333337</v>
      </c>
      <c r="I20" s="7">
        <v>0.60416666666666663</v>
      </c>
      <c r="J20" s="7">
        <v>0.625</v>
      </c>
      <c r="K20" s="7">
        <v>0.64583333333333337</v>
      </c>
      <c r="L20" s="7">
        <v>0.66666666666666663</v>
      </c>
      <c r="M20" s="7">
        <v>0.6875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spans="1:38" ht="18" thickBot="1" x14ac:dyDescent="0.3">
      <c r="A21" s="2"/>
      <c r="B21" s="8" t="s">
        <v>3</v>
      </c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spans="1:38" ht="18" thickBot="1" x14ac:dyDescent="0.3">
      <c r="A22" s="2"/>
      <c r="B22" s="8" t="s">
        <v>4</v>
      </c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spans="1:38" ht="18" thickBot="1" x14ac:dyDescent="0.3">
      <c r="A23" s="2"/>
      <c r="B23" s="9" t="s">
        <v>5</v>
      </c>
      <c r="C23" s="10">
        <f xml:space="preserve"> C21-C22</f>
        <v>0</v>
      </c>
      <c r="D23" s="10">
        <f t="shared" ref="D23" si="21" xml:space="preserve"> D21-D22</f>
        <v>0</v>
      </c>
      <c r="E23" s="10">
        <f t="shared" ref="E23" si="22" xml:space="preserve"> E21-E22</f>
        <v>0</v>
      </c>
      <c r="F23" s="10">
        <f t="shared" ref="F23" si="23" xml:space="preserve"> F21-F22</f>
        <v>0</v>
      </c>
      <c r="G23" s="10">
        <f t="shared" ref="G23" si="24" xml:space="preserve"> G21-G22</f>
        <v>0</v>
      </c>
      <c r="H23" s="10">
        <f t="shared" ref="H23" si="25" xml:space="preserve"> H21-H22</f>
        <v>0</v>
      </c>
      <c r="I23" s="10">
        <f t="shared" ref="I23" si="26" xml:space="preserve"> I21-I22</f>
        <v>0</v>
      </c>
      <c r="J23" s="10">
        <f t="shared" ref="J23" si="27" xml:space="preserve"> J21-J22</f>
        <v>0</v>
      </c>
      <c r="K23" s="10">
        <f t="shared" ref="K23" si="28" xml:space="preserve"> K21-K22</f>
        <v>0</v>
      </c>
      <c r="L23" s="10">
        <f t="shared" ref="L23" si="29" xml:space="preserve"> L21-L22</f>
        <v>0</v>
      </c>
      <c r="M23" s="10">
        <f t="shared" ref="M23" si="30" xml:space="preserve"> M21-M22</f>
        <v>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1:38" ht="15.75" thickBot="1" x14ac:dyDescent="0.3">
      <c r="A24" s="2"/>
      <c r="B24" s="11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38" ht="15.75" thickBot="1" x14ac:dyDescent="0.3">
      <c r="A25" s="2"/>
      <c r="B25" s="5" t="s">
        <v>0</v>
      </c>
      <c r="C25" s="7">
        <v>0.70833333333333337</v>
      </c>
      <c r="D25" s="7">
        <v>0.72916666666666663</v>
      </c>
      <c r="E25" s="7">
        <v>0.75</v>
      </c>
      <c r="F25" s="7">
        <v>0.77083333333333337</v>
      </c>
      <c r="G25" s="7">
        <v>0.79166666666666663</v>
      </c>
      <c r="H25" s="7">
        <v>0.8125</v>
      </c>
      <c r="I25" s="7">
        <v>0.83333333333333337</v>
      </c>
      <c r="J25" s="7">
        <v>0.85416666666666663</v>
      </c>
      <c r="K25" s="7">
        <v>0.875</v>
      </c>
      <c r="L25" s="7">
        <v>0.89583333333333337</v>
      </c>
      <c r="M25" s="7">
        <v>0.91666666666666663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spans="1:38" ht="18" thickBot="1" x14ac:dyDescent="0.3">
      <c r="A26" s="2"/>
      <c r="B26" s="8" t="s">
        <v>3</v>
      </c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spans="1:38" ht="18" thickBot="1" x14ac:dyDescent="0.3">
      <c r="A27" s="2"/>
      <c r="B27" s="8" t="s">
        <v>4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spans="1:38" ht="18" thickBot="1" x14ac:dyDescent="0.3">
      <c r="A28" s="2"/>
      <c r="B28" s="9" t="s">
        <v>5</v>
      </c>
      <c r="C28" s="10">
        <f xml:space="preserve"> C26-C27</f>
        <v>0</v>
      </c>
      <c r="D28" s="10">
        <f t="shared" ref="D28" si="31" xml:space="preserve"> D26-D27</f>
        <v>0</v>
      </c>
      <c r="E28" s="10">
        <f t="shared" ref="E28" si="32" xml:space="preserve"> E26-E27</f>
        <v>0</v>
      </c>
      <c r="F28" s="10">
        <f t="shared" ref="F28" si="33" xml:space="preserve"> F26-F27</f>
        <v>0</v>
      </c>
      <c r="G28" s="10">
        <f t="shared" ref="G28" si="34" xml:space="preserve"> G26-G27</f>
        <v>0</v>
      </c>
      <c r="H28" s="10">
        <f t="shared" ref="H28" si="35" xml:space="preserve"> H26-H27</f>
        <v>0</v>
      </c>
      <c r="I28" s="10">
        <f t="shared" ref="I28" si="36" xml:space="preserve"> I26-I27</f>
        <v>0</v>
      </c>
      <c r="J28" s="10">
        <f t="shared" ref="J28" si="37" xml:space="preserve"> J26-J27</f>
        <v>0</v>
      </c>
      <c r="K28" s="10">
        <f t="shared" ref="K28" si="38" xml:space="preserve"> K26-K27</f>
        <v>0</v>
      </c>
      <c r="L28" s="10">
        <f t="shared" ref="L28" si="39" xml:space="preserve"> L26-L27</f>
        <v>0</v>
      </c>
      <c r="M28" s="10">
        <f t="shared" ref="M28" si="40" xml:space="preserve"> M26-M27</f>
        <v>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spans="1:38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spans="1:38" x14ac:dyDescent="0.25">
      <c r="A30" s="2"/>
      <c r="B30" s="13"/>
      <c r="C30" s="14" t="s">
        <v>2</v>
      </c>
      <c r="D30" s="14"/>
      <c r="E30" s="2"/>
      <c r="F30" s="2"/>
      <c r="G30" s="2"/>
      <c r="H30" s="2"/>
      <c r="I30" s="2"/>
      <c r="J30" s="2"/>
      <c r="K30" s="2"/>
      <c r="L30" s="2"/>
      <c r="M30" s="18" t="s">
        <v>1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spans="1:38" ht="16.5" x14ac:dyDescent="0.25">
      <c r="A31" s="2"/>
      <c r="B31" s="15" t="s">
        <v>1</v>
      </c>
      <c r="C31" s="16" t="s">
        <v>10</v>
      </c>
      <c r="D31" s="16" t="s">
        <v>11</v>
      </c>
      <c r="E31" s="2"/>
      <c r="F31" s="17" t="s">
        <v>6</v>
      </c>
      <c r="G31" s="2"/>
      <c r="H31" s="2"/>
      <c r="I31" s="2"/>
      <c r="J31" s="2"/>
      <c r="K31" s="2"/>
      <c r="L31" s="2"/>
      <c r="M31" s="26"/>
      <c r="N31" s="18" t="s">
        <v>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spans="1:38" x14ac:dyDescent="0.25">
      <c r="A32" s="2"/>
      <c r="B32" s="19">
        <v>0</v>
      </c>
      <c r="C32" s="14">
        <f>C8</f>
        <v>0</v>
      </c>
      <c r="D32" s="19">
        <f>G36</f>
        <v>0</v>
      </c>
      <c r="E32" s="2"/>
      <c r="F32" s="2"/>
      <c r="G32" s="2"/>
      <c r="H32" s="2"/>
      <c r="I32" s="2"/>
      <c r="J32" s="2"/>
      <c r="K32" s="2"/>
      <c r="L32" s="2"/>
      <c r="M32" s="26"/>
      <c r="N32" s="18" t="s">
        <v>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spans="1:38" x14ac:dyDescent="0.25">
      <c r="A33" s="2"/>
      <c r="B33" s="19">
        <v>15</v>
      </c>
      <c r="C33" s="14">
        <f>D8</f>
        <v>0</v>
      </c>
      <c r="D33" s="19" t="e">
        <f t="shared" ref="D33:D86" si="41">G37</f>
        <v>#DIV/0!</v>
      </c>
      <c r="E33" s="2"/>
      <c r="F33" s="2"/>
      <c r="G33" s="2"/>
      <c r="H33" s="2"/>
      <c r="I33" s="2"/>
      <c r="J33" s="2"/>
      <c r="K33" s="2"/>
      <c r="L33" s="2"/>
      <c r="M33" s="27">
        <f>SUM(M31:M32)/2</f>
        <v>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spans="1:38" x14ac:dyDescent="0.25">
      <c r="A34" s="2"/>
      <c r="B34" s="19">
        <v>30</v>
      </c>
      <c r="C34" s="14">
        <f>E8</f>
        <v>0</v>
      </c>
      <c r="D34" s="19" t="e">
        <f t="shared" si="41"/>
        <v>#DIV/0!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</row>
    <row r="35" spans="1:38" x14ac:dyDescent="0.25">
      <c r="A35" s="2"/>
      <c r="B35" s="19">
        <v>45</v>
      </c>
      <c r="C35" s="14">
        <f>F8</f>
        <v>0</v>
      </c>
      <c r="D35" s="19" t="e">
        <f t="shared" si="41"/>
        <v>#DIV/0!</v>
      </c>
      <c r="E35" s="2"/>
      <c r="F35" s="20" t="s">
        <v>1</v>
      </c>
      <c r="G35" s="20" t="s">
        <v>9</v>
      </c>
      <c r="H35" s="20"/>
      <c r="I35" s="2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spans="1:38" x14ac:dyDescent="0.25">
      <c r="A36" s="2"/>
      <c r="B36" s="19">
        <v>60</v>
      </c>
      <c r="C36" s="14">
        <f>G8</f>
        <v>0</v>
      </c>
      <c r="D36" s="19" t="e">
        <f t="shared" si="41"/>
        <v>#DIV/0!</v>
      </c>
      <c r="E36" s="2"/>
      <c r="F36" s="21">
        <v>0</v>
      </c>
      <c r="G36" s="21">
        <f>C8</f>
        <v>0</v>
      </c>
      <c r="H36" s="20"/>
      <c r="I36" s="2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spans="1:38" x14ac:dyDescent="0.25">
      <c r="A37" s="2"/>
      <c r="B37" s="19">
        <v>75</v>
      </c>
      <c r="C37" s="14">
        <f>H8</f>
        <v>0</v>
      </c>
      <c r="D37" s="19" t="e">
        <f t="shared" si="41"/>
        <v>#DIV/0!</v>
      </c>
      <c r="E37" s="2"/>
      <c r="F37" s="21">
        <v>15</v>
      </c>
      <c r="G37" s="21" t="e">
        <f>C8*(POWER(0.5,H37))</f>
        <v>#DIV/0!</v>
      </c>
      <c r="H37" s="22" t="e">
        <f>F37/M33</f>
        <v>#DIV/0!</v>
      </c>
      <c r="I37" s="2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spans="1:38" x14ac:dyDescent="0.25">
      <c r="A38" s="2"/>
      <c r="B38" s="19">
        <v>90</v>
      </c>
      <c r="C38" s="14">
        <f>I8</f>
        <v>0</v>
      </c>
      <c r="D38" s="19" t="e">
        <f t="shared" si="41"/>
        <v>#DIV/0!</v>
      </c>
      <c r="E38" s="2"/>
      <c r="F38" s="21">
        <v>30</v>
      </c>
      <c r="G38" s="21" t="e">
        <f>C8*(POWER(0.5,H38))</f>
        <v>#DIV/0!</v>
      </c>
      <c r="H38" s="22" t="e">
        <f>F38/M33</f>
        <v>#DIV/0!</v>
      </c>
      <c r="I38" s="2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</row>
    <row r="39" spans="1:38" x14ac:dyDescent="0.25">
      <c r="A39" s="2"/>
      <c r="B39" s="19">
        <v>105</v>
      </c>
      <c r="C39" s="14">
        <f>J8</f>
        <v>0</v>
      </c>
      <c r="D39" s="19" t="e">
        <f t="shared" si="41"/>
        <v>#DIV/0!</v>
      </c>
      <c r="E39" s="2"/>
      <c r="F39" s="21">
        <v>45</v>
      </c>
      <c r="G39" s="21" t="e">
        <f>C8*(POWER(0.5,H39))</f>
        <v>#DIV/0!</v>
      </c>
      <c r="H39" s="22" t="e">
        <f>F39/M33</f>
        <v>#DIV/0!</v>
      </c>
      <c r="I39" s="2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spans="1:38" x14ac:dyDescent="0.25">
      <c r="A40" s="2"/>
      <c r="B40" s="19">
        <v>120</v>
      </c>
      <c r="C40" s="14">
        <f>K8</f>
        <v>0</v>
      </c>
      <c r="D40" s="19" t="e">
        <f t="shared" si="41"/>
        <v>#DIV/0!</v>
      </c>
      <c r="E40" s="2"/>
      <c r="F40" s="21">
        <v>60</v>
      </c>
      <c r="G40" s="21" t="e">
        <f>C8*(POWER(0.5,H40))</f>
        <v>#DIV/0!</v>
      </c>
      <c r="H40" s="22" t="e">
        <f>F40/M33</f>
        <v>#DIV/0!</v>
      </c>
      <c r="I40" s="2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</row>
    <row r="41" spans="1:38" x14ac:dyDescent="0.25">
      <c r="A41" s="2"/>
      <c r="B41" s="19">
        <v>135</v>
      </c>
      <c r="C41" s="14">
        <f>L8</f>
        <v>0</v>
      </c>
      <c r="D41" s="19" t="e">
        <f t="shared" si="41"/>
        <v>#DIV/0!</v>
      </c>
      <c r="E41" s="2"/>
      <c r="F41" s="21">
        <v>75</v>
      </c>
      <c r="G41" s="21" t="e">
        <f>C8*(POWER(0.5,H41))</f>
        <v>#DIV/0!</v>
      </c>
      <c r="H41" s="22" t="e">
        <f>F41/M33</f>
        <v>#DIV/0!</v>
      </c>
      <c r="I41" s="2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</row>
    <row r="42" spans="1:38" x14ac:dyDescent="0.25">
      <c r="A42" s="2"/>
      <c r="B42" s="19">
        <v>150</v>
      </c>
      <c r="C42" s="14">
        <f>M8</f>
        <v>0</v>
      </c>
      <c r="D42" s="19" t="e">
        <f t="shared" si="41"/>
        <v>#DIV/0!</v>
      </c>
      <c r="E42" s="2"/>
      <c r="F42" s="21">
        <v>90</v>
      </c>
      <c r="G42" s="21" t="e">
        <f>C8*(POWER(0.5,H42))</f>
        <v>#DIV/0!</v>
      </c>
      <c r="H42" s="22" t="e">
        <f>F42/M33</f>
        <v>#DIV/0!</v>
      </c>
      <c r="I42" s="2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</row>
    <row r="43" spans="1:38" x14ac:dyDescent="0.25">
      <c r="A43" s="2"/>
      <c r="B43" s="19">
        <v>165</v>
      </c>
      <c r="C43" s="14">
        <f>C13</f>
        <v>0</v>
      </c>
      <c r="D43" s="19" t="e">
        <f t="shared" si="41"/>
        <v>#DIV/0!</v>
      </c>
      <c r="E43" s="2"/>
      <c r="F43" s="21">
        <v>105</v>
      </c>
      <c r="G43" s="21" t="e">
        <f>C8*(POWER(0.5,H43))</f>
        <v>#DIV/0!</v>
      </c>
      <c r="H43" s="22" t="e">
        <f>F43/M33</f>
        <v>#DIV/0!</v>
      </c>
      <c r="I43" s="2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</row>
    <row r="44" spans="1:38" x14ac:dyDescent="0.25">
      <c r="A44" s="2"/>
      <c r="B44" s="19">
        <v>180</v>
      </c>
      <c r="C44" s="14">
        <f>D13</f>
        <v>0</v>
      </c>
      <c r="D44" s="19" t="e">
        <f t="shared" si="41"/>
        <v>#DIV/0!</v>
      </c>
      <c r="E44" s="2"/>
      <c r="F44" s="21">
        <v>120</v>
      </c>
      <c r="G44" s="21" t="e">
        <f>C8*(POWER(0.5,H44))</f>
        <v>#DIV/0!</v>
      </c>
      <c r="H44" s="22" t="e">
        <f>F44/M33</f>
        <v>#DIV/0!</v>
      </c>
      <c r="I44" s="2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</row>
    <row r="45" spans="1:38" x14ac:dyDescent="0.25">
      <c r="A45" s="2"/>
      <c r="B45" s="19">
        <v>195</v>
      </c>
      <c r="C45" s="14">
        <f>E13</f>
        <v>0</v>
      </c>
      <c r="D45" s="19" t="e">
        <f t="shared" si="41"/>
        <v>#DIV/0!</v>
      </c>
      <c r="E45" s="2"/>
      <c r="F45" s="21">
        <v>135</v>
      </c>
      <c r="G45" s="21" t="e">
        <f>C8*(POWER(0.5,H45))</f>
        <v>#DIV/0!</v>
      </c>
      <c r="H45" s="22" t="e">
        <f>F45/M33</f>
        <v>#DIV/0!</v>
      </c>
      <c r="I45" s="20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</row>
    <row r="46" spans="1:38" x14ac:dyDescent="0.25">
      <c r="A46" s="2"/>
      <c r="B46" s="19">
        <v>210</v>
      </c>
      <c r="C46" s="14">
        <f>F13</f>
        <v>0</v>
      </c>
      <c r="D46" s="19" t="e">
        <f t="shared" si="41"/>
        <v>#DIV/0!</v>
      </c>
      <c r="E46" s="2"/>
      <c r="F46" s="21">
        <v>150</v>
      </c>
      <c r="G46" s="21" t="e">
        <f>C8*(POWER(0.5,H46))</f>
        <v>#DIV/0!</v>
      </c>
      <c r="H46" s="22" t="e">
        <f>F46/M33</f>
        <v>#DIV/0!</v>
      </c>
      <c r="I46" s="20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</row>
    <row r="47" spans="1:38" x14ac:dyDescent="0.25">
      <c r="A47" s="2"/>
      <c r="B47" s="19">
        <v>225</v>
      </c>
      <c r="C47" s="14">
        <f>G13</f>
        <v>0</v>
      </c>
      <c r="D47" s="19" t="e">
        <f t="shared" si="41"/>
        <v>#DIV/0!</v>
      </c>
      <c r="E47" s="2"/>
      <c r="F47" s="21">
        <v>165</v>
      </c>
      <c r="G47" s="21" t="e">
        <f>C8*(POWER(0.5,H47))</f>
        <v>#DIV/0!</v>
      </c>
      <c r="H47" s="22" t="e">
        <f>F47/M33</f>
        <v>#DIV/0!</v>
      </c>
      <c r="I47" s="20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</row>
    <row r="48" spans="1:38" x14ac:dyDescent="0.25">
      <c r="A48" s="2"/>
      <c r="B48" s="19">
        <v>240</v>
      </c>
      <c r="C48" s="14">
        <f>H13</f>
        <v>0</v>
      </c>
      <c r="D48" s="19" t="e">
        <f t="shared" si="41"/>
        <v>#DIV/0!</v>
      </c>
      <c r="E48" s="2"/>
      <c r="F48" s="21">
        <v>180</v>
      </c>
      <c r="G48" s="21" t="e">
        <f>C8*(POWER(0.5,H48))</f>
        <v>#DIV/0!</v>
      </c>
      <c r="H48" s="22" t="e">
        <f>F48/M33</f>
        <v>#DIV/0!</v>
      </c>
      <c r="I48" s="20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</row>
    <row r="49" spans="1:38" x14ac:dyDescent="0.25">
      <c r="A49" s="2"/>
      <c r="B49" s="19">
        <v>255</v>
      </c>
      <c r="C49" s="14">
        <f>I13</f>
        <v>0</v>
      </c>
      <c r="D49" s="19" t="e">
        <f t="shared" si="41"/>
        <v>#DIV/0!</v>
      </c>
      <c r="E49" s="2"/>
      <c r="F49" s="21">
        <v>195</v>
      </c>
      <c r="G49" s="21" t="e">
        <f>C8*(POWER(0.5,H49))</f>
        <v>#DIV/0!</v>
      </c>
      <c r="H49" s="22" t="e">
        <f>F49/M33</f>
        <v>#DIV/0!</v>
      </c>
      <c r="I49" s="20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</row>
    <row r="50" spans="1:38" x14ac:dyDescent="0.25">
      <c r="A50" s="2"/>
      <c r="B50" s="19">
        <v>270</v>
      </c>
      <c r="C50" s="14">
        <f>J13</f>
        <v>0</v>
      </c>
      <c r="D50" s="19" t="e">
        <f t="shared" si="41"/>
        <v>#DIV/0!</v>
      </c>
      <c r="E50" s="2"/>
      <c r="F50" s="21">
        <v>210</v>
      </c>
      <c r="G50" s="21" t="e">
        <f>C8*(POWER(0.5,H50))</f>
        <v>#DIV/0!</v>
      </c>
      <c r="H50" s="22" t="e">
        <f>F50/M33</f>
        <v>#DIV/0!</v>
      </c>
      <c r="I50" s="20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</row>
    <row r="51" spans="1:38" x14ac:dyDescent="0.25">
      <c r="A51" s="2"/>
      <c r="B51" s="19">
        <v>285</v>
      </c>
      <c r="C51" s="14">
        <f>K13</f>
        <v>0</v>
      </c>
      <c r="D51" s="19" t="e">
        <f t="shared" si="41"/>
        <v>#DIV/0!</v>
      </c>
      <c r="E51" s="2"/>
      <c r="F51" s="21">
        <v>225</v>
      </c>
      <c r="G51" s="21" t="e">
        <f>C8*(POWER(0.5,H51))</f>
        <v>#DIV/0!</v>
      </c>
      <c r="H51" s="22" t="e">
        <f>F51/M33</f>
        <v>#DIV/0!</v>
      </c>
      <c r="I51" s="20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</row>
    <row r="52" spans="1:38" x14ac:dyDescent="0.25">
      <c r="A52" s="2"/>
      <c r="B52" s="19">
        <v>300</v>
      </c>
      <c r="C52" s="14">
        <f>L13</f>
        <v>0</v>
      </c>
      <c r="D52" s="19" t="e">
        <f t="shared" si="41"/>
        <v>#DIV/0!</v>
      </c>
      <c r="E52" s="2"/>
      <c r="F52" s="21">
        <v>240</v>
      </c>
      <c r="G52" s="21" t="e">
        <f>C8*(POWER(0.5,H52))</f>
        <v>#DIV/0!</v>
      </c>
      <c r="H52" s="22" t="e">
        <f>F52/M33</f>
        <v>#DIV/0!</v>
      </c>
      <c r="I52" s="20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</row>
    <row r="53" spans="1:38" x14ac:dyDescent="0.25">
      <c r="A53" s="2"/>
      <c r="B53" s="19">
        <v>330</v>
      </c>
      <c r="C53" s="14">
        <f>M13</f>
        <v>0</v>
      </c>
      <c r="D53" s="19" t="e">
        <f t="shared" si="41"/>
        <v>#DIV/0!</v>
      </c>
      <c r="E53" s="2"/>
      <c r="F53" s="21">
        <v>255</v>
      </c>
      <c r="G53" s="21" t="e">
        <f>C8*(POWER(0.5,H53))</f>
        <v>#DIV/0!</v>
      </c>
      <c r="H53" s="22" t="e">
        <f>F53/M33</f>
        <v>#DIV/0!</v>
      </c>
      <c r="I53" s="20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</row>
    <row r="54" spans="1:38" x14ac:dyDescent="0.25">
      <c r="A54" s="2"/>
      <c r="B54" s="19">
        <v>360</v>
      </c>
      <c r="C54" s="14">
        <f>C18</f>
        <v>0</v>
      </c>
      <c r="D54" s="19" t="e">
        <f t="shared" si="41"/>
        <v>#DIV/0!</v>
      </c>
      <c r="E54" s="2"/>
      <c r="F54" s="21">
        <v>270</v>
      </c>
      <c r="G54" s="21" t="e">
        <f>C8*(POWER(0.5,H54))</f>
        <v>#DIV/0!</v>
      </c>
      <c r="H54" s="22" t="e">
        <f>F54/M33</f>
        <v>#DIV/0!</v>
      </c>
      <c r="I54" s="20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</row>
    <row r="55" spans="1:38" x14ac:dyDescent="0.25">
      <c r="A55" s="2"/>
      <c r="B55" s="19">
        <v>390</v>
      </c>
      <c r="C55" s="14">
        <f>D18</f>
        <v>0</v>
      </c>
      <c r="D55" s="19" t="e">
        <f t="shared" si="41"/>
        <v>#DIV/0!</v>
      </c>
      <c r="E55" s="2"/>
      <c r="F55" s="21">
        <v>285</v>
      </c>
      <c r="G55" s="21" t="e">
        <f>C8*(POWER(0.5,H55))</f>
        <v>#DIV/0!</v>
      </c>
      <c r="H55" s="22" t="e">
        <f>F55/M33</f>
        <v>#DIV/0!</v>
      </c>
      <c r="I55" s="20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</row>
    <row r="56" spans="1:38" x14ac:dyDescent="0.25">
      <c r="A56" s="2"/>
      <c r="B56" s="19">
        <v>420</v>
      </c>
      <c r="C56" s="14">
        <f>E18</f>
        <v>0</v>
      </c>
      <c r="D56" s="19" t="e">
        <f t="shared" si="41"/>
        <v>#DIV/0!</v>
      </c>
      <c r="E56" s="2"/>
      <c r="F56" s="21">
        <v>300</v>
      </c>
      <c r="G56" s="21" t="e">
        <f>C8*(POWER(0.5,H56))</f>
        <v>#DIV/0!</v>
      </c>
      <c r="H56" s="22" t="e">
        <f>F56/M33</f>
        <v>#DIV/0!</v>
      </c>
      <c r="I56" s="20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</row>
    <row r="57" spans="1:38" x14ac:dyDescent="0.25">
      <c r="A57" s="2"/>
      <c r="B57" s="19">
        <v>450</v>
      </c>
      <c r="C57" s="14">
        <f>F18</f>
        <v>0</v>
      </c>
      <c r="D57" s="19" t="e">
        <f t="shared" si="41"/>
        <v>#DIV/0!</v>
      </c>
      <c r="E57" s="2"/>
      <c r="F57" s="21">
        <v>330</v>
      </c>
      <c r="G57" s="21" t="e">
        <f>C8*(POWER(0.5,H57))</f>
        <v>#DIV/0!</v>
      </c>
      <c r="H57" s="22" t="e">
        <f>F57/M33</f>
        <v>#DIV/0!</v>
      </c>
      <c r="I57" s="20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</row>
    <row r="58" spans="1:38" x14ac:dyDescent="0.25">
      <c r="A58" s="2"/>
      <c r="B58" s="19">
        <v>480</v>
      </c>
      <c r="C58" s="14">
        <f>G18</f>
        <v>0</v>
      </c>
      <c r="D58" s="19" t="e">
        <f t="shared" si="41"/>
        <v>#DIV/0!</v>
      </c>
      <c r="E58" s="2"/>
      <c r="F58" s="21">
        <v>360</v>
      </c>
      <c r="G58" s="21" t="e">
        <f>C8*(POWER(0.5,H58))</f>
        <v>#DIV/0!</v>
      </c>
      <c r="H58" s="22" t="e">
        <f>F58/M33</f>
        <v>#DIV/0!</v>
      </c>
      <c r="I58" s="20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</row>
    <row r="59" spans="1:38" x14ac:dyDescent="0.25">
      <c r="A59" s="2"/>
      <c r="B59" s="19">
        <v>510</v>
      </c>
      <c r="C59" s="14">
        <f>H18</f>
        <v>0</v>
      </c>
      <c r="D59" s="19" t="e">
        <f t="shared" si="41"/>
        <v>#DIV/0!</v>
      </c>
      <c r="E59" s="2"/>
      <c r="F59" s="21">
        <v>390</v>
      </c>
      <c r="G59" s="21" t="e">
        <f>C8*(POWER(0.5,H59))</f>
        <v>#DIV/0!</v>
      </c>
      <c r="H59" s="22" t="e">
        <f>F59/M33</f>
        <v>#DIV/0!</v>
      </c>
      <c r="I59" s="20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spans="1:38" x14ac:dyDescent="0.25">
      <c r="A60" s="2"/>
      <c r="B60" s="19">
        <v>540</v>
      </c>
      <c r="C60" s="14">
        <f>I18</f>
        <v>0</v>
      </c>
      <c r="D60" s="19" t="e">
        <f t="shared" si="41"/>
        <v>#DIV/0!</v>
      </c>
      <c r="E60" s="2"/>
      <c r="F60" s="21">
        <v>420</v>
      </c>
      <c r="G60" s="21" t="e">
        <f>C8*(POWER(0.5,H60))</f>
        <v>#DIV/0!</v>
      </c>
      <c r="H60" s="22" t="e">
        <f>F60/M33</f>
        <v>#DIV/0!</v>
      </c>
      <c r="I60" s="20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1:38" x14ac:dyDescent="0.25">
      <c r="A61" s="2"/>
      <c r="B61" s="19">
        <v>570</v>
      </c>
      <c r="C61" s="14">
        <f>J18</f>
        <v>0</v>
      </c>
      <c r="D61" s="19" t="e">
        <f t="shared" si="41"/>
        <v>#DIV/0!</v>
      </c>
      <c r="E61" s="2"/>
      <c r="F61" s="21">
        <v>450</v>
      </c>
      <c r="G61" s="21" t="e">
        <f>C8*(POWER(0.5,H61))</f>
        <v>#DIV/0!</v>
      </c>
      <c r="H61" s="22" t="e">
        <f>F61/M33</f>
        <v>#DIV/0!</v>
      </c>
      <c r="I61" s="20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1:38" x14ac:dyDescent="0.25">
      <c r="A62" s="2"/>
      <c r="B62" s="19">
        <v>600</v>
      </c>
      <c r="C62" s="14">
        <f>K18</f>
        <v>0</v>
      </c>
      <c r="D62" s="19" t="e">
        <f t="shared" si="41"/>
        <v>#DIV/0!</v>
      </c>
      <c r="E62" s="2"/>
      <c r="F62" s="21">
        <v>480</v>
      </c>
      <c r="G62" s="21" t="e">
        <f>C8*(POWER(0.5,H62))</f>
        <v>#DIV/0!</v>
      </c>
      <c r="H62" s="22" t="e">
        <f>F62/M33</f>
        <v>#DIV/0!</v>
      </c>
      <c r="I62" s="20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1:38" x14ac:dyDescent="0.25">
      <c r="A63" s="2"/>
      <c r="B63" s="19">
        <v>630</v>
      </c>
      <c r="C63" s="14">
        <f>L18</f>
        <v>0</v>
      </c>
      <c r="D63" s="19" t="e">
        <f t="shared" si="41"/>
        <v>#DIV/0!</v>
      </c>
      <c r="E63" s="2"/>
      <c r="F63" s="21">
        <v>510</v>
      </c>
      <c r="G63" s="21" t="e">
        <f>C8*(POWER(0.5,H63))</f>
        <v>#DIV/0!</v>
      </c>
      <c r="H63" s="22" t="e">
        <f>F63/M33</f>
        <v>#DIV/0!</v>
      </c>
      <c r="I63" s="20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1:38" x14ac:dyDescent="0.25">
      <c r="A64" s="2"/>
      <c r="B64" s="19">
        <v>660</v>
      </c>
      <c r="C64" s="14">
        <f>M18</f>
        <v>0</v>
      </c>
      <c r="D64" s="19" t="e">
        <f t="shared" si="41"/>
        <v>#DIV/0!</v>
      </c>
      <c r="E64" s="2"/>
      <c r="F64" s="21">
        <v>540</v>
      </c>
      <c r="G64" s="21" t="e">
        <f>C8*(POWER(0.5,H64))</f>
        <v>#DIV/0!</v>
      </c>
      <c r="H64" s="22" t="e">
        <f>F64/M33</f>
        <v>#DIV/0!</v>
      </c>
      <c r="I64" s="20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1:38" x14ac:dyDescent="0.25">
      <c r="A65" s="2"/>
      <c r="B65" s="19">
        <v>690</v>
      </c>
      <c r="C65" s="14">
        <f>C23</f>
        <v>0</v>
      </c>
      <c r="D65" s="19" t="e">
        <f t="shared" si="41"/>
        <v>#DIV/0!</v>
      </c>
      <c r="E65" s="2"/>
      <c r="F65" s="21">
        <v>570</v>
      </c>
      <c r="G65" s="21" t="e">
        <f>C8*(POWER(0.5,H65))</f>
        <v>#DIV/0!</v>
      </c>
      <c r="H65" s="22" t="e">
        <f>F65/M33</f>
        <v>#DIV/0!</v>
      </c>
      <c r="I65" s="20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  <row r="66" spans="1:38" x14ac:dyDescent="0.25">
      <c r="A66" s="2"/>
      <c r="B66" s="19">
        <v>720</v>
      </c>
      <c r="C66" s="14">
        <f>D23</f>
        <v>0</v>
      </c>
      <c r="D66" s="19" t="e">
        <f t="shared" si="41"/>
        <v>#DIV/0!</v>
      </c>
      <c r="E66" s="2"/>
      <c r="F66" s="21">
        <v>600</v>
      </c>
      <c r="G66" s="21" t="e">
        <f>C8*(POWER(0.5,H66))</f>
        <v>#DIV/0!</v>
      </c>
      <c r="H66" s="22" t="e">
        <f>F66/M33</f>
        <v>#DIV/0!</v>
      </c>
      <c r="I66" s="20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</row>
    <row r="67" spans="1:38" x14ac:dyDescent="0.25">
      <c r="A67" s="2"/>
      <c r="B67" s="19">
        <v>750</v>
      </c>
      <c r="C67" s="14">
        <f>E23</f>
        <v>0</v>
      </c>
      <c r="D67" s="19" t="e">
        <f t="shared" si="41"/>
        <v>#DIV/0!</v>
      </c>
      <c r="E67" s="2"/>
      <c r="F67" s="21">
        <v>630</v>
      </c>
      <c r="G67" s="21" t="e">
        <f>C8*(POWER(0.5,H67))</f>
        <v>#DIV/0!</v>
      </c>
      <c r="H67" s="22" t="e">
        <f>F67/M33</f>
        <v>#DIV/0!</v>
      </c>
      <c r="I67" s="20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spans="1:38" x14ac:dyDescent="0.25">
      <c r="A68" s="2"/>
      <c r="B68" s="19">
        <v>780</v>
      </c>
      <c r="C68" s="14">
        <f>F23</f>
        <v>0</v>
      </c>
      <c r="D68" s="19" t="e">
        <f t="shared" si="41"/>
        <v>#DIV/0!</v>
      </c>
      <c r="E68" s="2"/>
      <c r="F68" s="21">
        <v>660</v>
      </c>
      <c r="G68" s="21" t="e">
        <f>C8*(POWER(0.5,H68))</f>
        <v>#DIV/0!</v>
      </c>
      <c r="H68" s="22" t="e">
        <f>F68/M33</f>
        <v>#DIV/0!</v>
      </c>
      <c r="I68" s="20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spans="1:38" x14ac:dyDescent="0.25">
      <c r="A69" s="2"/>
      <c r="B69" s="19">
        <v>810</v>
      </c>
      <c r="C69" s="14">
        <f>G23</f>
        <v>0</v>
      </c>
      <c r="D69" s="19" t="e">
        <f t="shared" si="41"/>
        <v>#DIV/0!</v>
      </c>
      <c r="E69" s="2"/>
      <c r="F69" s="21">
        <v>690</v>
      </c>
      <c r="G69" s="21" t="e">
        <f>C8*(POWER(0.5,H69))</f>
        <v>#DIV/0!</v>
      </c>
      <c r="H69" s="22" t="e">
        <f>F69/M33</f>
        <v>#DIV/0!</v>
      </c>
      <c r="I69" s="20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spans="1:38" x14ac:dyDescent="0.25">
      <c r="A70" s="2"/>
      <c r="B70" s="19">
        <v>840</v>
      </c>
      <c r="C70" s="14">
        <f>H23</f>
        <v>0</v>
      </c>
      <c r="D70" s="19" t="e">
        <f t="shared" si="41"/>
        <v>#DIV/0!</v>
      </c>
      <c r="E70" s="2"/>
      <c r="F70" s="21">
        <v>720</v>
      </c>
      <c r="G70" s="21" t="e">
        <f>C8*(POWER(0.5,H70))</f>
        <v>#DIV/0!</v>
      </c>
      <c r="H70" s="22" t="e">
        <f>F70/M33</f>
        <v>#DIV/0!</v>
      </c>
      <c r="I70" s="20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spans="1:38" x14ac:dyDescent="0.25">
      <c r="A71" s="2"/>
      <c r="B71" s="19">
        <v>870</v>
      </c>
      <c r="C71" s="14">
        <f>I23</f>
        <v>0</v>
      </c>
      <c r="D71" s="19" t="e">
        <f t="shared" si="41"/>
        <v>#DIV/0!</v>
      </c>
      <c r="E71" s="2"/>
      <c r="F71" s="21">
        <v>750</v>
      </c>
      <c r="G71" s="21" t="e">
        <f>C8*(POWER(0.5,H71))</f>
        <v>#DIV/0!</v>
      </c>
      <c r="H71" s="22" t="e">
        <f>F71/M33</f>
        <v>#DIV/0!</v>
      </c>
      <c r="I71" s="20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spans="1:38" x14ac:dyDescent="0.25">
      <c r="A72" s="2"/>
      <c r="B72" s="19">
        <v>900</v>
      </c>
      <c r="C72" s="14">
        <f>J23</f>
        <v>0</v>
      </c>
      <c r="D72" s="19" t="e">
        <f t="shared" si="41"/>
        <v>#DIV/0!</v>
      </c>
      <c r="E72" s="2"/>
      <c r="F72" s="21">
        <v>780</v>
      </c>
      <c r="G72" s="21" t="e">
        <f>C8*(POWER(0.5,H72))</f>
        <v>#DIV/0!</v>
      </c>
      <c r="H72" s="22" t="e">
        <f>F72/M33</f>
        <v>#DIV/0!</v>
      </c>
      <c r="I72" s="20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</row>
    <row r="73" spans="1:38" x14ac:dyDescent="0.25">
      <c r="A73" s="2"/>
      <c r="B73" s="19">
        <v>930</v>
      </c>
      <c r="C73" s="14">
        <f>K23</f>
        <v>0</v>
      </c>
      <c r="D73" s="19" t="e">
        <f t="shared" si="41"/>
        <v>#DIV/0!</v>
      </c>
      <c r="E73" s="2"/>
      <c r="F73" s="21">
        <v>810</v>
      </c>
      <c r="G73" s="21" t="e">
        <f>C8*(POWER(0.5,H73))</f>
        <v>#DIV/0!</v>
      </c>
      <c r="H73" s="22" t="e">
        <f>F73/M33</f>
        <v>#DIV/0!</v>
      </c>
      <c r="I73" s="20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</row>
    <row r="74" spans="1:38" x14ac:dyDescent="0.25">
      <c r="A74" s="2"/>
      <c r="B74" s="19">
        <v>960</v>
      </c>
      <c r="C74" s="14">
        <f>L23</f>
        <v>0</v>
      </c>
      <c r="D74" s="19" t="e">
        <f t="shared" si="41"/>
        <v>#DIV/0!</v>
      </c>
      <c r="E74" s="2"/>
      <c r="F74" s="21">
        <v>840</v>
      </c>
      <c r="G74" s="21" t="e">
        <f>C8*(POWER(0.5,H74))</f>
        <v>#DIV/0!</v>
      </c>
      <c r="H74" s="22" t="e">
        <f>F74/M33</f>
        <v>#DIV/0!</v>
      </c>
      <c r="I74" s="20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</row>
    <row r="75" spans="1:38" x14ac:dyDescent="0.25">
      <c r="A75" s="2"/>
      <c r="B75" s="19">
        <v>990</v>
      </c>
      <c r="C75" s="14">
        <f>M23</f>
        <v>0</v>
      </c>
      <c r="D75" s="19" t="e">
        <f t="shared" si="41"/>
        <v>#DIV/0!</v>
      </c>
      <c r="E75" s="2"/>
      <c r="F75" s="21">
        <v>870</v>
      </c>
      <c r="G75" s="21" t="e">
        <f>C8*(POWER(0.5,H75))</f>
        <v>#DIV/0!</v>
      </c>
      <c r="H75" s="22" t="e">
        <f>F75/M33</f>
        <v>#DIV/0!</v>
      </c>
      <c r="I75" s="20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spans="1:38" x14ac:dyDescent="0.25">
      <c r="A76" s="2"/>
      <c r="B76" s="19">
        <v>1020</v>
      </c>
      <c r="C76" s="14">
        <f>C28</f>
        <v>0</v>
      </c>
      <c r="D76" s="19" t="e">
        <f t="shared" si="41"/>
        <v>#DIV/0!</v>
      </c>
      <c r="E76" s="2"/>
      <c r="F76" s="21">
        <v>900</v>
      </c>
      <c r="G76" s="21" t="e">
        <f>C8*(POWER(0.5,H76))</f>
        <v>#DIV/0!</v>
      </c>
      <c r="H76" s="22" t="e">
        <f>F76/M33</f>
        <v>#DIV/0!</v>
      </c>
      <c r="I76" s="20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</row>
    <row r="77" spans="1:38" x14ac:dyDescent="0.25">
      <c r="A77" s="2"/>
      <c r="B77" s="19">
        <v>1050</v>
      </c>
      <c r="C77" s="14">
        <f>D28</f>
        <v>0</v>
      </c>
      <c r="D77" s="19" t="e">
        <f t="shared" si="41"/>
        <v>#DIV/0!</v>
      </c>
      <c r="E77" s="2"/>
      <c r="F77" s="21">
        <v>930</v>
      </c>
      <c r="G77" s="21" t="e">
        <f>C8*(POWER(0.5,H77))</f>
        <v>#DIV/0!</v>
      </c>
      <c r="H77" s="22" t="e">
        <f>F77/M33</f>
        <v>#DIV/0!</v>
      </c>
      <c r="I77" s="20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</row>
    <row r="78" spans="1:38" x14ac:dyDescent="0.25">
      <c r="A78" s="2"/>
      <c r="B78" s="19">
        <v>1080</v>
      </c>
      <c r="C78" s="14">
        <f>E28</f>
        <v>0</v>
      </c>
      <c r="D78" s="19" t="e">
        <f t="shared" si="41"/>
        <v>#DIV/0!</v>
      </c>
      <c r="E78" s="2"/>
      <c r="F78" s="21">
        <v>960</v>
      </c>
      <c r="G78" s="21" t="e">
        <f>C8*(POWER(0.5,H78))</f>
        <v>#DIV/0!</v>
      </c>
      <c r="H78" s="22" t="e">
        <f>F78/M33</f>
        <v>#DIV/0!</v>
      </c>
      <c r="I78" s="20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</row>
    <row r="79" spans="1:38" x14ac:dyDescent="0.25">
      <c r="A79" s="2"/>
      <c r="B79" s="19">
        <v>1110</v>
      </c>
      <c r="C79" s="14">
        <f>F28</f>
        <v>0</v>
      </c>
      <c r="D79" s="19" t="e">
        <f t="shared" si="41"/>
        <v>#DIV/0!</v>
      </c>
      <c r="E79" s="2"/>
      <c r="F79" s="21">
        <v>990</v>
      </c>
      <c r="G79" s="21" t="e">
        <f>C8*(POWER(0.5,H79))</f>
        <v>#DIV/0!</v>
      </c>
      <c r="H79" s="22" t="e">
        <f>F79/M33</f>
        <v>#DIV/0!</v>
      </c>
      <c r="I79" s="20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</row>
    <row r="80" spans="1:38" x14ac:dyDescent="0.25">
      <c r="A80" s="2"/>
      <c r="B80" s="19">
        <v>1140</v>
      </c>
      <c r="C80" s="14">
        <f>G28</f>
        <v>0</v>
      </c>
      <c r="D80" s="19" t="e">
        <f t="shared" si="41"/>
        <v>#DIV/0!</v>
      </c>
      <c r="E80" s="2"/>
      <c r="F80" s="21">
        <v>1020</v>
      </c>
      <c r="G80" s="21" t="e">
        <f>C8*(POWER(0.5,H80))</f>
        <v>#DIV/0!</v>
      </c>
      <c r="H80" s="22" t="e">
        <f>F80/M33</f>
        <v>#DIV/0!</v>
      </c>
      <c r="I80" s="20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spans="1:38" x14ac:dyDescent="0.25">
      <c r="A81" s="2"/>
      <c r="B81" s="19">
        <v>1170</v>
      </c>
      <c r="C81" s="14">
        <f>H28</f>
        <v>0</v>
      </c>
      <c r="D81" s="19" t="e">
        <f t="shared" si="41"/>
        <v>#DIV/0!</v>
      </c>
      <c r="E81" s="2"/>
      <c r="F81" s="21">
        <v>1050</v>
      </c>
      <c r="G81" s="21" t="e">
        <f>C8*(POWER(0.5,H81))</f>
        <v>#DIV/0!</v>
      </c>
      <c r="H81" s="22" t="e">
        <f>F81/M33</f>
        <v>#DIV/0!</v>
      </c>
      <c r="I81" s="20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</row>
    <row r="82" spans="1:38" x14ac:dyDescent="0.25">
      <c r="A82" s="2"/>
      <c r="B82" s="19">
        <v>1200</v>
      </c>
      <c r="C82" s="14">
        <f>I28</f>
        <v>0</v>
      </c>
      <c r="D82" s="19" t="e">
        <f t="shared" si="41"/>
        <v>#DIV/0!</v>
      </c>
      <c r="E82" s="2"/>
      <c r="F82" s="21">
        <v>1080</v>
      </c>
      <c r="G82" s="21" t="e">
        <f>C8*(POWER(0.5,H82))</f>
        <v>#DIV/0!</v>
      </c>
      <c r="H82" s="22" t="e">
        <f>F82/M33</f>
        <v>#DIV/0!</v>
      </c>
      <c r="I82" s="20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spans="1:38" x14ac:dyDescent="0.25">
      <c r="A83" s="2"/>
      <c r="B83" s="19">
        <v>1230</v>
      </c>
      <c r="C83" s="14">
        <f>J28</f>
        <v>0</v>
      </c>
      <c r="D83" s="19" t="e">
        <f t="shared" si="41"/>
        <v>#DIV/0!</v>
      </c>
      <c r="E83" s="2"/>
      <c r="F83" s="21">
        <v>1110</v>
      </c>
      <c r="G83" s="21" t="e">
        <f>C8*(POWER(0.5,H83))</f>
        <v>#DIV/0!</v>
      </c>
      <c r="H83" s="22" t="e">
        <f>F83/M33</f>
        <v>#DIV/0!</v>
      </c>
      <c r="I83" s="20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spans="1:38" x14ac:dyDescent="0.25">
      <c r="A84" s="2"/>
      <c r="B84" s="19">
        <v>1260</v>
      </c>
      <c r="C84" s="14">
        <f>K28</f>
        <v>0</v>
      </c>
      <c r="D84" s="19" t="e">
        <f t="shared" si="41"/>
        <v>#DIV/0!</v>
      </c>
      <c r="E84" s="2"/>
      <c r="F84" s="21">
        <v>1140</v>
      </c>
      <c r="G84" s="21" t="e">
        <f>C8*(POWER(0.5,H84))</f>
        <v>#DIV/0!</v>
      </c>
      <c r="H84" s="22" t="e">
        <f>F84/M33</f>
        <v>#DIV/0!</v>
      </c>
      <c r="I84" s="20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spans="1:38" x14ac:dyDescent="0.25">
      <c r="A85" s="2"/>
      <c r="B85" s="19">
        <v>1290</v>
      </c>
      <c r="C85" s="14">
        <f>L28</f>
        <v>0</v>
      </c>
      <c r="D85" s="19" t="e">
        <f t="shared" si="41"/>
        <v>#DIV/0!</v>
      </c>
      <c r="E85" s="2"/>
      <c r="F85" s="21">
        <v>1170</v>
      </c>
      <c r="G85" s="21" t="e">
        <f>C8*(POWER(0.5,H85))</f>
        <v>#DIV/0!</v>
      </c>
      <c r="H85" s="22" t="e">
        <f>F85/M33</f>
        <v>#DIV/0!</v>
      </c>
      <c r="I85" s="20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spans="1:38" x14ac:dyDescent="0.25">
      <c r="A86" s="2"/>
      <c r="B86" s="19">
        <v>1320</v>
      </c>
      <c r="C86" s="14">
        <f>M28</f>
        <v>0</v>
      </c>
      <c r="D86" s="19" t="e">
        <f t="shared" si="41"/>
        <v>#DIV/0!</v>
      </c>
      <c r="E86" s="2"/>
      <c r="F86" s="21">
        <v>1200</v>
      </c>
      <c r="G86" s="21" t="e">
        <f>C8*(POWER(0.5,H86))</f>
        <v>#DIV/0!</v>
      </c>
      <c r="H86" s="22" t="e">
        <f>F86/M33</f>
        <v>#DIV/0!</v>
      </c>
      <c r="I86" s="20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spans="1:38" x14ac:dyDescent="0.25">
      <c r="A87" s="2"/>
      <c r="B87" s="23"/>
      <c r="C87" s="2"/>
      <c r="D87" s="2"/>
      <c r="E87" s="2"/>
      <c r="F87" s="21">
        <v>1230</v>
      </c>
      <c r="G87" s="21" t="e">
        <f>C8*(POWER(0.5,H87))</f>
        <v>#DIV/0!</v>
      </c>
      <c r="H87" s="22" t="e">
        <f>F87/M33</f>
        <v>#DIV/0!</v>
      </c>
      <c r="I87" s="20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spans="1:38" x14ac:dyDescent="0.25">
      <c r="A88" s="2"/>
      <c r="B88" s="23"/>
      <c r="C88" s="2"/>
      <c r="D88" s="2"/>
      <c r="E88" s="2"/>
      <c r="F88" s="21">
        <v>1260</v>
      </c>
      <c r="G88" s="21" t="e">
        <f>C8*(POWER(0.5,H88))</f>
        <v>#DIV/0!</v>
      </c>
      <c r="H88" s="22" t="e">
        <f>F88/M33</f>
        <v>#DIV/0!</v>
      </c>
      <c r="I88" s="20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spans="1:38" x14ac:dyDescent="0.25">
      <c r="A89" s="2"/>
      <c r="B89" s="23"/>
      <c r="C89" s="2"/>
      <c r="D89" s="2"/>
      <c r="E89" s="2"/>
      <c r="F89" s="21">
        <v>1290</v>
      </c>
      <c r="G89" s="21" t="e">
        <f>C8*(POWER(0.5,H89))</f>
        <v>#DIV/0!</v>
      </c>
      <c r="H89" s="22" t="e">
        <f>F89/M33</f>
        <v>#DIV/0!</v>
      </c>
      <c r="I89" s="20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spans="1:38" x14ac:dyDescent="0.25">
      <c r="A90" s="2"/>
      <c r="B90" s="23"/>
      <c r="C90" s="2"/>
      <c r="D90" s="2"/>
      <c r="E90" s="2"/>
      <c r="F90" s="21">
        <v>1320</v>
      </c>
      <c r="G90" s="21" t="e">
        <f>C8*(POWER(0.5,H90))</f>
        <v>#DIV/0!</v>
      </c>
      <c r="H90" s="22" t="e">
        <f>F90/M33</f>
        <v>#DIV/0!</v>
      </c>
      <c r="I90" s="20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spans="1:38" x14ac:dyDescent="0.25">
      <c r="A91" s="2"/>
      <c r="B91" s="23"/>
      <c r="C91" s="2"/>
      <c r="D91" s="2"/>
      <c r="E91" s="2"/>
      <c r="F91" s="24"/>
      <c r="G91" s="24"/>
      <c r="H91" s="24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spans="1:38" x14ac:dyDescent="0.25">
      <c r="A92" s="2"/>
      <c r="B92" s="2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spans="1:38" x14ac:dyDescent="0.25">
      <c r="A93" s="2"/>
      <c r="B93" s="2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spans="1:38" x14ac:dyDescent="0.25">
      <c r="A94" s="2"/>
      <c r="B94" s="2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spans="1:38" x14ac:dyDescent="0.25">
      <c r="A95" s="2"/>
      <c r="B95" s="2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spans="1:38" x14ac:dyDescent="0.25">
      <c r="A96" s="2"/>
      <c r="B96" s="2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</row>
    <row r="97" spans="1:38" x14ac:dyDescent="0.25">
      <c r="A97" s="2"/>
      <c r="B97" s="2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</row>
    <row r="98" spans="1:38" x14ac:dyDescent="0.25">
      <c r="A98" s="2"/>
      <c r="B98" s="2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spans="1:38" x14ac:dyDescent="0.25">
      <c r="A99" s="2"/>
      <c r="B99" s="2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</row>
    <row r="100" spans="1:38" x14ac:dyDescent="0.25">
      <c r="A100" s="2"/>
      <c r="B100" s="2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</row>
    <row r="101" spans="1:38" x14ac:dyDescent="0.25">
      <c r="A101" s="2"/>
      <c r="B101" s="2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</row>
    <row r="102" spans="1:38" x14ac:dyDescent="0.25">
      <c r="A102" s="2"/>
      <c r="B102" s="2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</row>
    <row r="103" spans="1:38" x14ac:dyDescent="0.25">
      <c r="A103" s="2"/>
      <c r="B103" s="2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spans="1:38" x14ac:dyDescent="0.25">
      <c r="A104" s="2"/>
      <c r="B104" s="2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spans="1:38" x14ac:dyDescent="0.25">
      <c r="A105" s="2"/>
      <c r="B105" s="2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</row>
    <row r="106" spans="1:38" x14ac:dyDescent="0.25">
      <c r="A106" s="2"/>
      <c r="B106" s="2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spans="1:38" x14ac:dyDescent="0.25">
      <c r="A107" s="2"/>
      <c r="B107" s="2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spans="1:38" x14ac:dyDescent="0.25">
      <c r="A108" s="2"/>
      <c r="B108" s="2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spans="1:38" x14ac:dyDescent="0.25">
      <c r="A109" s="2"/>
      <c r="B109" s="2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spans="1:38" x14ac:dyDescent="0.25">
      <c r="A110" s="2"/>
      <c r="B110" s="2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spans="1:38" x14ac:dyDescent="0.25">
      <c r="B111" s="1"/>
    </row>
    <row r="112" spans="1:38" x14ac:dyDescent="0.25">
      <c r="B112" s="1"/>
    </row>
    <row r="113" spans="2:2" x14ac:dyDescent="0.25">
      <c r="B113" s="1"/>
    </row>
    <row r="114" spans="2:2" x14ac:dyDescent="0.25">
      <c r="B114" s="1"/>
    </row>
    <row r="115" spans="2:2" x14ac:dyDescent="0.25">
      <c r="B115" s="1"/>
    </row>
    <row r="116" spans="2:2" x14ac:dyDescent="0.25">
      <c r="B116" s="1"/>
    </row>
    <row r="117" spans="2:2" x14ac:dyDescent="0.25">
      <c r="B117" s="1"/>
    </row>
    <row r="118" spans="2:2" x14ac:dyDescent="0.25">
      <c r="B118" s="1"/>
    </row>
    <row r="119" spans="2:2" x14ac:dyDescent="0.25">
      <c r="B119" s="1"/>
    </row>
    <row r="120" spans="2:2" x14ac:dyDescent="0.25">
      <c r="B120" s="1"/>
    </row>
    <row r="121" spans="2:2" x14ac:dyDescent="0.25">
      <c r="B121" s="1"/>
    </row>
    <row r="122" spans="2:2" x14ac:dyDescent="0.25">
      <c r="B122" s="1"/>
    </row>
    <row r="123" spans="2:2" x14ac:dyDescent="0.25">
      <c r="B123" s="1"/>
    </row>
    <row r="124" spans="2:2" x14ac:dyDescent="0.25">
      <c r="B124" s="1"/>
    </row>
    <row r="125" spans="2:2" x14ac:dyDescent="0.25">
      <c r="B125" s="1"/>
    </row>
    <row r="126" spans="2:2" x14ac:dyDescent="0.25">
      <c r="B126" s="1"/>
    </row>
    <row r="127" spans="2:2" x14ac:dyDescent="0.25">
      <c r="B127" s="1"/>
    </row>
    <row r="128" spans="2:2" x14ac:dyDescent="0.25">
      <c r="B128" s="1"/>
    </row>
    <row r="129" spans="2:2" x14ac:dyDescent="0.25">
      <c r="B129" s="1"/>
    </row>
    <row r="130" spans="2:2" x14ac:dyDescent="0.25">
      <c r="B130" s="1"/>
    </row>
    <row r="131" spans="2:2" x14ac:dyDescent="0.25">
      <c r="B131" s="1"/>
    </row>
    <row r="132" spans="2:2" x14ac:dyDescent="0.25">
      <c r="B132" s="1"/>
    </row>
    <row r="133" spans="2:2" x14ac:dyDescent="0.25">
      <c r="B133" s="1"/>
    </row>
    <row r="134" spans="2:2" x14ac:dyDescent="0.25">
      <c r="B134" s="1"/>
    </row>
    <row r="135" spans="2:2" x14ac:dyDescent="0.25">
      <c r="B135" s="1"/>
    </row>
    <row r="136" spans="2:2" x14ac:dyDescent="0.25">
      <c r="B136" s="1"/>
    </row>
    <row r="137" spans="2:2" x14ac:dyDescent="0.25">
      <c r="B137" s="1"/>
    </row>
    <row r="138" spans="2:2" x14ac:dyDescent="0.25">
      <c r="B138" s="1"/>
    </row>
    <row r="139" spans="2:2" x14ac:dyDescent="0.25">
      <c r="B139" s="1"/>
    </row>
    <row r="140" spans="2:2" x14ac:dyDescent="0.25">
      <c r="B140" s="1"/>
    </row>
    <row r="141" spans="2:2" x14ac:dyDescent="0.25">
      <c r="B141" s="1"/>
    </row>
    <row r="142" spans="2:2" x14ac:dyDescent="0.25">
      <c r="B142" s="1"/>
    </row>
    <row r="143" spans="2:2" x14ac:dyDescent="0.25">
      <c r="B143" s="1"/>
    </row>
    <row r="144" spans="2:2" x14ac:dyDescent="0.25">
      <c r="B144" s="1"/>
    </row>
    <row r="145" spans="2:2" x14ac:dyDescent="0.25">
      <c r="B145" s="1"/>
    </row>
    <row r="146" spans="2:2" x14ac:dyDescent="0.25">
      <c r="B146" s="1"/>
    </row>
    <row r="147" spans="2:2" x14ac:dyDescent="0.25">
      <c r="B147" s="1"/>
    </row>
    <row r="148" spans="2:2" x14ac:dyDescent="0.25">
      <c r="B148" s="1"/>
    </row>
    <row r="149" spans="2:2" x14ac:dyDescent="0.25">
      <c r="B149" s="1"/>
    </row>
    <row r="150" spans="2:2" x14ac:dyDescent="0.25">
      <c r="B150" s="1"/>
    </row>
    <row r="151" spans="2:2" x14ac:dyDescent="0.25">
      <c r="B151" s="1"/>
    </row>
    <row r="152" spans="2:2" x14ac:dyDescent="0.25">
      <c r="B152" s="1"/>
    </row>
    <row r="153" spans="2:2" x14ac:dyDescent="0.25">
      <c r="B153" s="1"/>
    </row>
    <row r="154" spans="2:2" x14ac:dyDescent="0.25">
      <c r="B154" s="1"/>
    </row>
    <row r="155" spans="2:2" x14ac:dyDescent="0.25">
      <c r="B155" s="1"/>
    </row>
    <row r="156" spans="2:2" x14ac:dyDescent="0.25">
      <c r="B156" s="1"/>
    </row>
    <row r="157" spans="2:2" x14ac:dyDescent="0.25">
      <c r="B157" s="1"/>
    </row>
    <row r="158" spans="2:2" x14ac:dyDescent="0.25">
      <c r="B158" s="1"/>
    </row>
    <row r="159" spans="2:2" x14ac:dyDescent="0.25">
      <c r="B159" s="1"/>
    </row>
    <row r="160" spans="2:2" x14ac:dyDescent="0.25">
      <c r="B160" s="1"/>
    </row>
    <row r="161" spans="2:2" x14ac:dyDescent="0.25">
      <c r="B161" s="1"/>
    </row>
    <row r="162" spans="2:2" x14ac:dyDescent="0.25">
      <c r="B162" s="1"/>
    </row>
    <row r="163" spans="2:2" x14ac:dyDescent="0.25">
      <c r="B163" s="1"/>
    </row>
    <row r="164" spans="2:2" x14ac:dyDescent="0.25">
      <c r="B164" s="1"/>
    </row>
    <row r="165" spans="2:2" x14ac:dyDescent="0.25">
      <c r="B165" s="1"/>
    </row>
    <row r="166" spans="2:2" x14ac:dyDescent="0.25">
      <c r="B166" s="1"/>
    </row>
    <row r="167" spans="2:2" x14ac:dyDescent="0.25">
      <c r="B167" s="1"/>
    </row>
    <row r="168" spans="2:2" x14ac:dyDescent="0.25">
      <c r="B168" s="1"/>
    </row>
    <row r="169" spans="2:2" x14ac:dyDescent="0.25">
      <c r="B169" s="1"/>
    </row>
    <row r="170" spans="2:2" x14ac:dyDescent="0.25">
      <c r="B170" s="1"/>
    </row>
    <row r="171" spans="2:2" x14ac:dyDescent="0.25">
      <c r="B171" s="1"/>
    </row>
    <row r="172" spans="2:2" x14ac:dyDescent="0.25">
      <c r="B172" s="1"/>
    </row>
    <row r="173" spans="2:2" x14ac:dyDescent="0.25">
      <c r="B173" s="1"/>
    </row>
    <row r="174" spans="2:2" x14ac:dyDescent="0.25">
      <c r="B174" s="1"/>
    </row>
    <row r="175" spans="2:2" x14ac:dyDescent="0.25">
      <c r="B175" s="1"/>
    </row>
    <row r="176" spans="2:2" x14ac:dyDescent="0.25">
      <c r="B176" s="1"/>
    </row>
    <row r="177" spans="2:2" x14ac:dyDescent="0.25">
      <c r="B177" s="1"/>
    </row>
    <row r="178" spans="2:2" x14ac:dyDescent="0.25">
      <c r="B178" s="1"/>
    </row>
    <row r="179" spans="2:2" x14ac:dyDescent="0.25">
      <c r="B179" s="1"/>
    </row>
    <row r="180" spans="2:2" x14ac:dyDescent="0.25">
      <c r="B180" s="1"/>
    </row>
    <row r="181" spans="2:2" x14ac:dyDescent="0.25">
      <c r="B181" s="1"/>
    </row>
    <row r="182" spans="2:2" x14ac:dyDescent="0.25">
      <c r="B182" s="1"/>
    </row>
    <row r="183" spans="2:2" x14ac:dyDescent="0.25">
      <c r="B183" s="1"/>
    </row>
    <row r="184" spans="2:2" x14ac:dyDescent="0.25">
      <c r="B184" s="1"/>
    </row>
    <row r="185" spans="2:2" x14ac:dyDescent="0.25">
      <c r="B185" s="1"/>
    </row>
    <row r="186" spans="2:2" x14ac:dyDescent="0.25">
      <c r="B186" s="1"/>
    </row>
    <row r="187" spans="2:2" x14ac:dyDescent="0.25">
      <c r="B187" s="1"/>
    </row>
    <row r="188" spans="2:2" x14ac:dyDescent="0.25">
      <c r="B188" s="1"/>
    </row>
    <row r="189" spans="2:2" x14ac:dyDescent="0.25">
      <c r="B189" s="1"/>
    </row>
    <row r="190" spans="2:2" x14ac:dyDescent="0.25">
      <c r="B190" s="1"/>
    </row>
    <row r="191" spans="2:2" x14ac:dyDescent="0.25">
      <c r="B191" s="1"/>
    </row>
    <row r="192" spans="2:2" x14ac:dyDescent="0.25">
      <c r="B192" s="1"/>
    </row>
    <row r="193" spans="2:2" x14ac:dyDescent="0.25">
      <c r="B193" s="1"/>
    </row>
    <row r="194" spans="2:2" x14ac:dyDescent="0.25">
      <c r="B194" s="1"/>
    </row>
    <row r="195" spans="2:2" x14ac:dyDescent="0.25">
      <c r="B195" s="1"/>
    </row>
    <row r="196" spans="2:2" x14ac:dyDescent="0.25">
      <c r="B196" s="1"/>
    </row>
    <row r="197" spans="2:2" x14ac:dyDescent="0.25">
      <c r="B197" s="1"/>
    </row>
    <row r="198" spans="2:2" x14ac:dyDescent="0.25">
      <c r="B198" s="1"/>
    </row>
    <row r="199" spans="2:2" x14ac:dyDescent="0.25">
      <c r="B199" s="1"/>
    </row>
    <row r="200" spans="2:2" x14ac:dyDescent="0.25">
      <c r="B200" s="1"/>
    </row>
    <row r="201" spans="2:2" x14ac:dyDescent="0.25">
      <c r="B201" s="1"/>
    </row>
    <row r="202" spans="2:2" x14ac:dyDescent="0.25">
      <c r="B202" s="1"/>
    </row>
    <row r="203" spans="2:2" x14ac:dyDescent="0.25">
      <c r="B203" s="1"/>
    </row>
    <row r="204" spans="2:2" x14ac:dyDescent="0.25">
      <c r="B204" s="1"/>
    </row>
    <row r="205" spans="2:2" x14ac:dyDescent="0.25">
      <c r="B205" s="1"/>
    </row>
    <row r="206" spans="2:2" x14ac:dyDescent="0.25">
      <c r="B206" s="1"/>
    </row>
    <row r="207" spans="2:2" x14ac:dyDescent="0.25">
      <c r="B207" s="1"/>
    </row>
    <row r="208" spans="2:2" x14ac:dyDescent="0.25">
      <c r="B208" s="1"/>
    </row>
    <row r="209" spans="2:2" x14ac:dyDescent="0.25">
      <c r="B209" s="1"/>
    </row>
    <row r="210" spans="2:2" x14ac:dyDescent="0.25">
      <c r="B210" s="1"/>
    </row>
    <row r="211" spans="2:2" x14ac:dyDescent="0.25">
      <c r="B211" s="1"/>
    </row>
    <row r="212" spans="2:2" x14ac:dyDescent="0.25">
      <c r="B212" s="1"/>
    </row>
    <row r="213" spans="2:2" x14ac:dyDescent="0.25">
      <c r="B213" s="1"/>
    </row>
    <row r="214" spans="2:2" x14ac:dyDescent="0.25">
      <c r="B214" s="1"/>
    </row>
    <row r="215" spans="2:2" x14ac:dyDescent="0.25">
      <c r="B215" s="1"/>
    </row>
    <row r="216" spans="2:2" x14ac:dyDescent="0.25">
      <c r="B216" s="1"/>
    </row>
    <row r="217" spans="2:2" x14ac:dyDescent="0.25">
      <c r="B217" s="1"/>
    </row>
    <row r="218" spans="2:2" x14ac:dyDescent="0.25">
      <c r="B218" s="1"/>
    </row>
    <row r="219" spans="2:2" x14ac:dyDescent="0.25">
      <c r="B219" s="1"/>
    </row>
    <row r="220" spans="2:2" x14ac:dyDescent="0.25">
      <c r="B220" s="1"/>
    </row>
    <row r="221" spans="2:2" x14ac:dyDescent="0.25">
      <c r="B221" s="1"/>
    </row>
    <row r="222" spans="2:2" x14ac:dyDescent="0.25">
      <c r="B222" s="1"/>
    </row>
    <row r="223" spans="2:2" x14ac:dyDescent="0.25">
      <c r="B223" s="1"/>
    </row>
    <row r="224" spans="2:2" x14ac:dyDescent="0.25">
      <c r="B224" s="1"/>
    </row>
    <row r="225" spans="2:2" x14ac:dyDescent="0.25">
      <c r="B225" s="1"/>
    </row>
    <row r="226" spans="2:2" x14ac:dyDescent="0.25">
      <c r="B226" s="1"/>
    </row>
    <row r="227" spans="2:2" x14ac:dyDescent="0.25">
      <c r="B227" s="1"/>
    </row>
    <row r="228" spans="2:2" x14ac:dyDescent="0.25">
      <c r="B228" s="1"/>
    </row>
    <row r="229" spans="2:2" x14ac:dyDescent="0.25">
      <c r="B229" s="1"/>
    </row>
    <row r="230" spans="2:2" x14ac:dyDescent="0.25">
      <c r="B230" s="1"/>
    </row>
    <row r="231" spans="2:2" x14ac:dyDescent="0.25">
      <c r="B231" s="1"/>
    </row>
    <row r="232" spans="2:2" x14ac:dyDescent="0.25">
      <c r="B232" s="1"/>
    </row>
    <row r="233" spans="2:2" x14ac:dyDescent="0.25">
      <c r="B233" s="1"/>
    </row>
    <row r="234" spans="2:2" x14ac:dyDescent="0.25">
      <c r="B234" s="1"/>
    </row>
    <row r="235" spans="2:2" x14ac:dyDescent="0.25">
      <c r="B235" s="1"/>
    </row>
    <row r="236" spans="2:2" x14ac:dyDescent="0.25">
      <c r="B236" s="1"/>
    </row>
    <row r="237" spans="2:2" x14ac:dyDescent="0.25">
      <c r="B237" s="1"/>
    </row>
    <row r="238" spans="2:2" x14ac:dyDescent="0.25">
      <c r="B238" s="1"/>
    </row>
    <row r="239" spans="2:2" x14ac:dyDescent="0.25">
      <c r="B239" s="1"/>
    </row>
    <row r="240" spans="2:2" x14ac:dyDescent="0.25">
      <c r="B240" s="1"/>
    </row>
    <row r="241" spans="2:2" x14ac:dyDescent="0.25">
      <c r="B241" s="1"/>
    </row>
    <row r="242" spans="2:2" x14ac:dyDescent="0.25">
      <c r="B242" s="1"/>
    </row>
    <row r="243" spans="2:2" x14ac:dyDescent="0.25">
      <c r="B243" s="1"/>
    </row>
    <row r="244" spans="2:2" x14ac:dyDescent="0.25">
      <c r="B244" s="1"/>
    </row>
    <row r="245" spans="2:2" x14ac:dyDescent="0.25">
      <c r="B245" s="1"/>
    </row>
    <row r="246" spans="2:2" x14ac:dyDescent="0.25">
      <c r="B246" s="1"/>
    </row>
    <row r="247" spans="2:2" x14ac:dyDescent="0.25">
      <c r="B247" s="1"/>
    </row>
    <row r="248" spans="2:2" x14ac:dyDescent="0.25">
      <c r="B248" s="1"/>
    </row>
    <row r="249" spans="2:2" x14ac:dyDescent="0.25">
      <c r="B249" s="1"/>
    </row>
    <row r="250" spans="2:2" x14ac:dyDescent="0.25">
      <c r="B250" s="1"/>
    </row>
    <row r="251" spans="2:2" x14ac:dyDescent="0.25">
      <c r="B251" s="1"/>
    </row>
    <row r="252" spans="2:2" x14ac:dyDescent="0.25">
      <c r="B252" s="1"/>
    </row>
    <row r="253" spans="2:2" x14ac:dyDescent="0.25">
      <c r="B253" s="1"/>
    </row>
    <row r="254" spans="2:2" x14ac:dyDescent="0.25">
      <c r="B254" s="1"/>
    </row>
    <row r="255" spans="2:2" x14ac:dyDescent="0.25">
      <c r="B255" s="1"/>
    </row>
    <row r="256" spans="2:2" x14ac:dyDescent="0.25">
      <c r="B256" s="1"/>
    </row>
    <row r="257" spans="2:2" x14ac:dyDescent="0.25">
      <c r="B257" s="1"/>
    </row>
    <row r="258" spans="2:2" x14ac:dyDescent="0.25">
      <c r="B258" s="1"/>
    </row>
    <row r="259" spans="2:2" x14ac:dyDescent="0.25">
      <c r="B259" s="1"/>
    </row>
  </sheetData>
  <sheetProtection algorithmName="SHA-512" hashValue="ybQenYJOe39NwashKKqqz8Ww4N3iZHfksVGz7BvRG1VHMp5YZek6vuY4henPQzBed8qXmbej3PdJOqbAdKSsvQ==" saltValue="zbS1pLz38/iioa2jUQseVQ==" spinCount="100000" sheet="1" objects="1" scenarios="1"/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Universität Salzburg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Machart Peter</dc:creator>
  <cp:lastModifiedBy>Machart Peter</cp:lastModifiedBy>
  <dcterms:created xsi:type="dcterms:W3CDTF">2020-08-05T06:52:32Z</dcterms:created>
  <dcterms:modified xsi:type="dcterms:W3CDTF">2020-09-29T13:26:17Z</dcterms:modified>
</cp:coreProperties>
</file>